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1" i="12"/>
  <c r="AA29" i="12"/>
  <c r="AA30" i="12"/>
  <c r="AA28" i="12"/>
  <c r="AP23" i="12"/>
  <c r="AA23" i="12" l="1"/>
  <c r="AA8" i="12" l="1"/>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BW34" i="10" s="1"/>
  <c r="BW35" i="10" s="1"/>
  <c r="BW36" i="10" s="1"/>
  <c r="BW37" i="10" s="1"/>
  <c r="BW38" i="10" s="1"/>
  <c r="BW39" i="10" s="1"/>
  <c r="BW40" i="10" s="1"/>
  <c r="BW41" i="10" s="1"/>
  <c r="BW42" i="10" s="1"/>
  <c r="BW43"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<sst xmlns="http://schemas.openxmlformats.org/spreadsheetml/2006/main" count="1158" uniqueCount="629">
  <si>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</si>
  <si>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</si>
  <si>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</si>
  <si>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</si>
  <si>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</si>
  <si>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</si>
  <si>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</si>
  <si>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</si>
  <si>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</si>
  <si>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</si>
  <si>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</si>
  <si>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</si>
  <si>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</si>
  <si>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</si>
  <si>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</si>
  <si>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</si>
  <si>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</si>
  <si>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</si>
  <si>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</si>
  <si>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</si>
  <si>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</si>
  <si>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</si>
  <si>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</si>
  <si>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</si>
  <si>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</si>
  <si>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</si>
  <si>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</si>
  <si>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</si>
  <si>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</si>
  <si>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</si>
  <si>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</si>
  <si>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</si>
  <si>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</si>
  <si>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</si>
  <si>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</si>
  <si>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</si>
  <si>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</si>
  <si>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</si>
  <si>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</si>
  <si>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</si>
  <si>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</si>
  <si>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</si>
  <si>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</si>
  <si>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</si>
  <si>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</si>
  <si>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</si>
  <si>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</si>
  <si>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</si>
  <si>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</si>
  <si>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</si>
  <si>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</si>
  <si>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</si>
  <si>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</si>
  <si>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</si>
  <si>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</si>
  <si>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</si>
  <si>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</si>
  <si>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</si>
  <si>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</si>
  <si>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</si>
  <si>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</si>
  <si>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</si>
  <si>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</si>
  <si>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</si>
  <si>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</si>
  <si>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</si>
  <si>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</si>
  <si>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</si>
  <si>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</si>
  <si>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</si>
  <si>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</si>
  <si>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</si>
  <si>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</si>
  <si>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</si>
  <si>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</si>
  <si>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</si>
  <si>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</si>
  <si>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</si>
  <si>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</si>
  <si>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</si>
  <si>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</si>
  <si>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</si>
  <si>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</si>
  <si>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</si>
  <si>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</si>
  <si>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</si>
  <si>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</si>
  <si>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</si>
  <si>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</si>
  <si>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</si>
  <si>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</si>
  <si>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</si>
  <si>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</si>
  <si>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</si>
  <si>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</si>
  <si>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</si>
  <si>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</si>
  <si>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</si>
  <si>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</si>
  <si>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</si>
  <si>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</si>
  <si>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</si>
  <si>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</si>
  <si>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</si>
  <si>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</si>
  <si>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</si>
  <si>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</si>
  <si>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</si>
  <si>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</si>
  <si>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</si>
  <si>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</si>
  <si>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</si>
  <si>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</si>
  <si>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</si>
  <si>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</si>
  <si>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</si>
  <si>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</si>
  <si>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</si>
  <si>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</si>
  <si>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</si>
  <si>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</si>
  <si>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</si>
  <si>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</si>
  <si>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</si>
  <si>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</si>
  <si>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</si>
  <si>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</si>
  <si>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</si>
  <si>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</si>
  <si>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</si>
  <si>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</si>
  <si>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</si>
  <si>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</si>
  <si>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</si>
  <si>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</si>
  <si>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</si>
  <si>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</si>
  <si>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</si>
  <si>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</si>
  <si>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</si>
  <si>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</si>
  <si>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</si>
  <si>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</si>
  <si>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</si>
  <si>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</si>
  <si>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</si>
  <si>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</si>
  <si>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</si>
  <si>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</si>
  <si>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</si>
  <si>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</si>
  <si>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</si>
  <si>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</si>
  <si>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</si>
  <si>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</si>
  <si>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</si>
  <si>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</si>
  <si>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</si>
  <si>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</si>
  <si>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</si>
  <si>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</si>
  <si>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</si>
  <si>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</si>
  <si>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</si>
  <si>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</si>
  <si>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</si>
  <si>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</si>
  <si>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</si>
  <si>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</si>
  <si>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</si>
  <si>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</si>
  <si>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</si>
  <si>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</si>
  <si>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</si>
  <si>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</si>
  <si>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</si>
  <si>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</si>
  <si>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</si>
  <si>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</si>
  <si>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</si>
  <si>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</si>
  <si>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</si>
  <si>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</si>
  <si>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</si>
  <si>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</si>
  <si>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</si>
  <si>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</si>
  <si>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</si>
  <si>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</si>
  <si>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</si>
  <si>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</si>
  <si>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</si>
  <si>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</si>
  <si>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</si>
  <si>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</si>
  <si>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</si>
  <si>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</si>
  <si>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</si>
  <si>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</si>
  <si>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</si>
  <si>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</si>
  <si>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</si>
  <si>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</si>
  <si>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</si>
  <si>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</si>
  <si>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</si>
  <si>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</si>
  <si>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</si>
  <si>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</si>
  <si>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</si>
  <si>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</si>
  <si>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</si>
  <si>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福岡県福津市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</si>
  <si>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</si>
  <si>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</si>
  <si>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</si>
  <si>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</si>
  <si>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</si>
  <si>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</si>
  <si>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</si>
  <si>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</si>
  <si>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</si>
  <si>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</si>
  <si>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</si>
  <si>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</si>
  <si>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</si>
  <si>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</si>
  <si>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</si>
  <si>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</si>
  <si>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</si>
  <si>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</si>
  <si>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</si>
  <si>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</si>
  <si>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</si>
  <si>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</si>
  <si>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</si>
  <si>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</si>
  <si>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</si>
  <si>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</si>
  <si>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</si>
  <si>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</si>
  <si>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</si>
  <si>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</si>
  <si>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</si>
  <si>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</si>
  <si>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</si>
  <si>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</si>
  <si>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</si>
  <si>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</si>
  <si>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</si>
  <si>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</si>
  <si>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</si>
  <si>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</si>
  <si>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</si>
  <si>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</si>
  <si>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</si>
  <si>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</si>
  <si>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</si>
  <si>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</si>
  <si>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</si>
  <si>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</si>
  <si>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</si>
  <si>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</si>
  <si>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</si>
  <si>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</si>
  <si>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</si>
  <si>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</si>
  <si>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</si>
  <si>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</si>
  <si>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</si>
  <si>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</si>
  <si>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</si>
  <si>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</si>
  <si>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</si>
  <si>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</si>
  <si>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</si>
  <si>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</si>
  <si>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</si>
  <si>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</si>
  <si>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</si>
  <si>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</si>
  <si>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</si>
  <si>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</si>
  <si>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</si>
  <si>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</si>
  <si>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</si>
  <si>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</si>
  <si>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</si>
  <si>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</si>
  <si>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</si>
  <si>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</si>
  <si>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</si>
  <si>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</si>
  <si>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</si>
  <si>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</si>
  <si>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</si>
  <si>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</si>
  <si>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</si>
  <si>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</si>
  <si>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</si>
  <si>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</si>
  <si>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</si>
  <si>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</si>
  <si>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</si>
  <si>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</si>
  <si>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</si>
  <si>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</si>
  <si>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</si>
  <si>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</si>
  <si>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</si>
  <si>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</si>
  <si>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</si>
  <si>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</si>
  <si>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</si>
  <si>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</si>
  <si>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</si>
  <si>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</si>
  <si>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</si>
  <si>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</si>
  <si>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</si>
  <si>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</si>
  <si>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</si>
  <si>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</si>
  <si>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</si>
  <si>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</si>
  <si>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</si>
  <si>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</si>
  <si>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</si>
  <si>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</si>
  <si>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</si>
  <si>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</si>
  <si>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</si>
  <si>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</si>
  <si>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</si>
  <si>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</si>
  <si>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</si>
  <si>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</si>
  <si>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</si>
  <si>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</si>
  <si>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</si>
  <si>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</si>
  <si>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</si>
  <si>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</si>
  <si>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</si>
  <si>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</si>
  <si>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</si>
  <si>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</si>
  <si>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</si>
  <si>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</si>
  <si>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</si>
  <si>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</si>
  <si>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</si>
  <si>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</si>
  <si>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</si>
  <si>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</si>
  <si>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</si>
  <si>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</si>
  <si>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</si>
  <si>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</si>
  <si>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</si>
  <si>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</si>
  <si>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</si>
  <si>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</si>
  <si>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</si>
  <si>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</si>
  <si>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</si>
  <si>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</si>
  <si>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福岡県福津市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</si>
  <si>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</si>
  <si>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</si>
  <si>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</si>
  <si>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</si>
  <si>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</si>
  <si>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</si>
  <si>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</si>
  <si>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</si>
  <si>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</si>
  <si>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</si>
  <si>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</si>
  <si>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</si>
  <si>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</si>
  <si>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</si>
  <si>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</si>
  <si>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</si>
  <si>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</si>
  <si>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</si>
  <si>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</si>
  <si>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</si>
  <si>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</si>
  <si>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</si>
  <si>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</si>
  <si>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</si>
  <si>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</si>
  <si>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</si>
  <si>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</si>
  <si>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</si>
  <si>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</si>
  <si>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</si>
  <si>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</si>
  <si>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</si>
  <si>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</si>
  <si>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</si>
  <si>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</si>
  <si>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</si>
  <si>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</si>
  <si>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</si>
  <si>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福津市公共下水道事業会計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</si>
  <si>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</si>
  <si>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</si>
  <si>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</si>
  <si>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</si>
  <si>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</si>
  <si>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</si>
  <si>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</si>
  <si>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</si>
  <si>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</si>
  <si>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</si>
  <si>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</si>
  <si>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</si>
  <si>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</si>
  <si>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</si>
  <si>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</si>
  <si>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</si>
  <si>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</si>
  <si>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</si>
  <si>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</si>
  <si>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</si>
  <si>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</si>
  <si>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</si>
  <si>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</si>
  <si>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</si>
  <si>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</si>
  <si>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</si>
  <si>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</si>
  <si>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</si>
  <si>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</si>
  <si>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</si>
  <si>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</si>
  <si>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</si>
  <si>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</si>
  <si>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</si>
  <si>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</si>
  <si>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</si>
  <si>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</si>
  <si>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</si>
  <si>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</si>
  <si>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</si>
  <si>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</si>
  <si>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</si>
  <si>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</si>
  <si>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</si>
  <si>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</si>
  <si>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</si>
  <si>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</si>
  <si>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</si>
  <si>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</si>
  <si>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</si>
  <si>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</si>
  <si>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</si>
  <si>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</si>
  <si>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</si>
  <si>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</si>
  <si>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</si>
  <si>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</si>
  <si>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</si>
  <si>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</si>
  <si>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</si>
  <si>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</si>
  <si>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</si>
  <si>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</si>
  <si>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</si>
  <si>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</si>
  <si>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</si>
  <si>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</si>
  <si>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</si>
  <si>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</si>
  <si>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</si>
  <si>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</si>
  <si>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</si>
  <si>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</si>
  <si>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</si>
  <si>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</si>
  <si>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</si>
  <si>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</si>
  <si>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</si>
  <si>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</si>
  <si>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</si>
  <si>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</si>
  <si>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</si>
  <si>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</si>
  <si>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</si>
  <si>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</si>
  <si>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</si>
  <si>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</si>
  <si>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</si>
  <si>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</si>
  <si>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</si>
  <si>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</si>
  <si>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</si>
  <si>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</si>
  <si>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</si>
  <si>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</si>
  <si>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</si>
  <si>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</si>
  <si>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</si>
  <si>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</si>
  <si>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</si>
  <si>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</si>
  <si>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</si>
  <si>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</si>
  <si>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</si>
  <si>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</si>
  <si>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</si>
  <si>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</si>
  <si>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</si>
  <si>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</si>
  <si>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</si>
  <si>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</si>
  <si>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</si>
  <si>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</si>
  <si>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</si>
  <si>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</si>
  <si>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</si>
  <si>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</si>
  <si>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</si>
  <si>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</si>
  <si>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</si>
  <si>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</si>
  <si>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</si>
  <si>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</si>
  <si>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</si>
  <si>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</si>
  <si>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</si>
  <si>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</si>
  <si>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</si>
  <si>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</si>
  <si>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</si>
  <si>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</si>
  <si>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</si>
  <si>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</si>
  <si>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</si>
  <si>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</si>
  <si>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</si>
  <si>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</si>
  <si>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</si>
  <si>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</si>
  <si>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</si>
  <si>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</si>
  <si>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</si>
  <si>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</si>
  <si>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</si>
  <si>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</si>
  <si>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</si>
  <si>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</si>
  <si>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</si>
  <si>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</si>
  <si>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</si>
  <si>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</si>
  <si>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</si>
  <si>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</si>
  <si>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</si>
  <si>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</si>
  <si>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</si>
  <si>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</si>
  <si>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</si>
  <si>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</si>
  <si>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</si>
  <si>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</si>
  <si>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</si>
  <si>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</si>
  <si>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1.02</t>
  </si>
  <si>
    <t>▲ 25.68</t>
  </si>
  <si>
    <t>一般会計</t>
  </si>
  <si>
    <t>福津市公共下水道事業会計</t>
  </si>
  <si>
    <t>介護保険事業特別会計</t>
  </si>
  <si>
    <t>国民健康保険事業特別会計</t>
  </si>
  <si>
    <t>後期高齢者医療事業特別会計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</si>
  <si>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</si>
  <si>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</si>
  <si>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</si>
  <si>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</si>
  <si>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</si>
  <si>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</si>
  <si>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</si>
  <si>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</si>
  <si>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</si>
  <si>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</si>
  <si>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</si>
  <si>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宗像地区事務組合（一般会計）</t>
    <rPh sb="9" eb="11">
      <t>イッパン</t>
    </rPh>
    <phoneticPr fontId="24"/>
  </si>
  <si>
    <t>宗像地区事務組合（急患センター事業特別会計）</t>
  </si>
  <si>
    <t>宗像地区事務組合（水道事業会計）</t>
    <rPh sb="9" eb="11">
      <t>スイドウ</t>
    </rPh>
    <phoneticPr fontId="2"/>
  </si>
  <si>
    <t>宗像地区事務組合（本木簡易水道事業特別会計）</t>
    <rPh sb="9" eb="11">
      <t>モトギ</t>
    </rPh>
    <phoneticPr fontId="24"/>
  </si>
  <si>
    <t>古賀高等学校組合（一般会計）</t>
    <rPh sb="9" eb="11">
      <t>イッパン</t>
    </rPh>
    <rPh sb="11" eb="13">
      <t>カイケイ</t>
    </rPh>
    <phoneticPr fontId="2"/>
  </si>
  <si>
    <t>北筑昇華苑組合（一般会計）</t>
    <rPh sb="8" eb="10">
      <t>イッパン</t>
    </rPh>
    <rPh sb="10" eb="12">
      <t>カイケイ</t>
    </rPh>
    <phoneticPr fontId="2"/>
  </si>
  <si>
    <t>玄界環境組合（一般会計）</t>
    <rPh sb="7" eb="9">
      <t>イッパン</t>
    </rPh>
    <rPh sb="9" eb="11">
      <t>カイケイ</t>
    </rPh>
    <phoneticPr fontId="2"/>
  </si>
  <si>
    <t>福岡地区水道企業団</t>
  </si>
  <si>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</si>
  <si>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4"/>
  </si>
  <si>
    <t>福岡県市町村職員退職手当組合（基金特別会計）</t>
  </si>
  <si>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</si>
  <si>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</si>
  <si>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</si>
  <si>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</si>
  <si>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</si>
  <si>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</si>
  <si>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</si>
  <si>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</si>
  <si>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法適用企業</t>
    <rPh sb="0" eb="1">
      <t>ホウ</t>
    </rPh>
    <rPh sb="1" eb="3">
      <t>テキヨウ</t>
    </rPh>
    <rPh sb="3" eb="5">
      <t>キギョウ</t>
    </rPh>
    <phoneticPr fontId="2"/>
  </si>
  <si>
    <t>-</t>
    <phoneticPr fontId="2"/>
  </si>
  <si>
    <t>ふるさとづくり基金</t>
    <rPh sb="7" eb="9">
      <t>キキン</t>
    </rPh>
    <phoneticPr fontId="5"/>
  </si>
  <si>
    <t>公共施設等総合管理基金</t>
    <rPh sb="0" eb="2">
      <t>コウキョウ</t>
    </rPh>
    <rPh sb="2" eb="4">
      <t>シセツ</t>
    </rPh>
    <rPh sb="4" eb="5">
      <t>トウ</t>
    </rPh>
    <rPh sb="5" eb="7">
      <t>ソウゴウ</t>
    </rPh>
    <rPh sb="7" eb="9">
      <t>カンリ</t>
    </rPh>
    <rPh sb="9" eb="11">
      <t>キキン</t>
    </rPh>
    <phoneticPr fontId="5"/>
  </si>
  <si>
    <t>まちづくり基金</t>
    <rPh sb="5" eb="7">
      <t>キキン</t>
    </rPh>
    <phoneticPr fontId="5"/>
  </si>
  <si>
    <t>教育施設建設準備基金</t>
    <rPh sb="0" eb="4">
      <t>キョウイクシセツ</t>
    </rPh>
    <rPh sb="4" eb="8">
      <t>ケンセツジュンビ</t>
    </rPh>
    <rPh sb="8" eb="10">
      <t>キキン</t>
    </rPh>
    <phoneticPr fontId="5"/>
  </si>
  <si>
    <t>文化振興基金</t>
    <rPh sb="0" eb="2">
      <t>ブンカ</t>
    </rPh>
    <rPh sb="2" eb="4">
      <t>シンコウ</t>
    </rPh>
    <rPh sb="4" eb="6">
      <t>キキン</t>
    </rPh>
    <phoneticPr fontId="5"/>
  </si>
  <si>
    <t>-</t>
    <phoneticPr fontId="2"/>
  </si>
  <si>
    <t>-</t>
    <phoneticPr fontId="2"/>
  </si>
  <si>
    <t>法非適用企業</t>
    <rPh sb="0" eb="1">
      <t>ホウ</t>
    </rPh>
    <rPh sb="1" eb="2">
      <t>ヒ</t>
    </rPh>
    <rPh sb="2" eb="4">
      <t>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</si>
  <si>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</si>
  <si>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</si>
  <si>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</si>
  <si>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等繰入見込額の減少などにより将来負担額が減少し、充当可能財源等が将来負担額を上回ったため、今年度は算定されなかった。これまで交付税算入措置のある起債に限って行ってきたことなどにより、類似団体平均よりも低い水準にある。有形固定資産減価償却率は、類似団体平均よりも低い水準にあるものの、年々上昇しており、公共施設等総合管理計画、個別施設計画に基づき、今後、老朽化対策に取り組んでいく。</t>
    <rPh sb="59" eb="62">
      <t>コンネンド</t>
    </rPh>
    <rPh sb="63" eb="65">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</si>
  <si>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</si>
  <si>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</si>
  <si>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</si>
  <si>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</si>
  <si>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</si>
  <si>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</si>
  <si>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よりも低い水準にある。将来負担比率は、公営企業債等繰入見込額の減少などにより将来負担額が減少し、充当可能財源等が将来負担額を上回ったため、今年度は算定されなかった。実質公債費比率は、合併特例事業債の償還開始等により元利償還金は増加したものの、人口の増加等に伴い標準財政規模が増加したため減少した。起債については引き続き、交付税算入措置を考慮し、計画的に借入を行っていく必要がある。</t>
    <rPh sb="167" eb="169">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</si>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</sst>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9729-4722-82A0-CE66EFBB42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32696</c:v>
                </c:pt>
                <c:pt idx="1">
                  <c:v>39347</c:v>
                </c:pt>
                <c:pt idx="2">
                  <c:v>43042</c:v>
                </c:pt>
                <c:pt idx="3">
                  <c:v>33114</c:v>
                </c:pt>
                <c:pt idx="4">
                  <c:v>37825</c:v>
                </c:pt>
              </c:numCache>
            </c:numRef>
          </c:val>
          <c:smooth val="0"/>
          <c:extLst xmlns:c16r2="http://schemas.microsoft.com/office/drawing/2015/06/chart">
            <c:ext xmlns:c16="http://schemas.microsoft.com/office/drawing/2014/chart" uri="{C3380CC4-5D6E-409C-BE32-E72D297353CC}">
              <c16:uniqueId val="{00000001-9729-4722-82A0-CE66EFBB4279}"/>
            </c:ext>
          </c:extLst>
        </c:ser>
        <c:dLbls>
          <c:showLegendKey val="0"/>
          <c:showVal val="0"/>
          <c:showCatName val="0"/>
          <c:showSerName val="0"/>
          <c:showPercent val="0"/>
          <c:showBubbleSize val="0"/>
        </c:dLbls>
        <c:marker val="1"/>
        <c:smooth val="0"/>
        <c:axId val="490086672"/>
        <c:axId val="490087056"/>
      </c:lineChart>
      <c:catAx>
        <c:axId val="49008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87056"/>
        <c:crosses val="autoZero"/>
        <c:auto val="1"/>
        <c:lblAlgn val="ctr"/>
        <c:lblOffset val="100"/>
        <c:tickLblSkip val="1"/>
        <c:tickMarkSkip val="1"/>
        <c:noMultiLvlLbl val="0"/>
      </c:catAx>
      <c:valAx>
        <c:axId val="490087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8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c:v>
                </c:pt>
                <c:pt idx="1">
                  <c:v>4.33</c:v>
                </c:pt>
                <c:pt idx="2">
                  <c:v>3.19</c:v>
                </c:pt>
                <c:pt idx="3">
                  <c:v>3.85</c:v>
                </c:pt>
                <c:pt idx="4">
                  <c:v>5.05</c:v>
                </c:pt>
              </c:numCache>
            </c:numRef>
          </c:val>
          <c:extLst xmlns:c16r2="http://schemas.microsoft.com/office/drawing/2015/06/chart">
            <c:ext xmlns:c16="http://schemas.microsoft.com/office/drawing/2014/chart" uri="{C3380CC4-5D6E-409C-BE32-E72D297353CC}">
              <c16:uniqueId val="{00000000-8D3A-459B-B768-6803AB6D8D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46.09</c:v>
                </c:pt>
                <c:pt idx="1">
                  <c:v>45.33</c:v>
                </c:pt>
                <c:pt idx="2">
                  <c:v>20.6</c:v>
                </c:pt>
                <c:pt idx="3">
                  <c:v>21.25</c:v>
                </c:pt>
                <c:pt idx="4">
                  <c:v>20.79</c:v>
                </c:pt>
              </c:numCache>
            </c:numRef>
          </c:val>
          <c:extLst xmlns:c16r2="http://schemas.microsoft.com/office/drawing/2015/06/chart">
            <c:ext xmlns:c16="http://schemas.microsoft.com/office/drawing/2014/chart" uri="{C3380CC4-5D6E-409C-BE32-E72D297353CC}">
              <c16:uniqueId val="{00000001-8D3A-459B-B768-6803AB6D8DE0}"/>
            </c:ext>
          </c:extLst>
        </c:ser>
        <c:dLbls>
          <c:showLegendKey val="0"/>
          <c:showVal val="0"/>
          <c:showCatName val="0"/>
          <c:showSerName val="0"/>
          <c:showPercent val="0"/>
          <c:showBubbleSize val="0"/>
        </c:dLbls>
        <c:gapWidth val="250"/>
        <c:overlap val="100"/>
        <c:axId val="153888640"/>
        <c:axId val="490613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1.73</c:v>
                </c:pt>
                <c:pt idx="1">
                  <c:v>-1.02</c:v>
                </c:pt>
                <c:pt idx="2">
                  <c:v>-25.68</c:v>
                </c:pt>
                <c:pt idx="3">
                  <c:v>1.33</c:v>
                </c:pt>
                <c:pt idx="4">
                  <c:v>1.63</c:v>
                </c:pt>
              </c:numCache>
            </c:numRef>
          </c:val>
          <c:smooth val="0"/>
          <c:extLst xmlns:c16r2="http://schemas.microsoft.com/office/drawing/2015/06/chart">
            <c:ext xmlns:c16="http://schemas.microsoft.com/office/drawing/2014/chart" uri="{C3380CC4-5D6E-409C-BE32-E72D297353CC}">
              <c16:uniqueId val="{00000002-8D3A-459B-B768-6803AB6D8DE0}"/>
            </c:ext>
          </c:extLst>
        </c:ser>
        <c:dLbls>
          <c:showLegendKey val="0"/>
          <c:showVal val="0"/>
          <c:showCatName val="0"/>
          <c:showSerName val="0"/>
          <c:showPercent val="0"/>
          <c:showBubbleSize val="0"/>
        </c:dLbls>
        <c:marker val="1"/>
        <c:smooth val="0"/>
        <c:axId val="153888640"/>
        <c:axId val="490613384"/>
      </c:lineChart>
      <c:catAx>
        <c:axId val="15388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0613384"/>
        <c:crosses val="autoZero"/>
        <c:auto val="1"/>
        <c:lblAlgn val="ctr"/>
        <c:lblOffset val="100"/>
        <c:tickLblSkip val="1"/>
        <c:tickMarkSkip val="1"/>
        <c:noMultiLvlLbl val="0"/>
      </c:catAx>
      <c:valAx>
        <c:axId val="49061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8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B5-4D4E-A68C-3A182FE074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B5-4D4E-A68C-3A182FE074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7B5-4D4E-A68C-3A182FE074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7B5-4D4E-A68C-3A182FE07461}"/>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D7B5-4D4E-A68C-3A182FE0746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0.24</c:v>
                </c:pt>
                <c:pt idx="4">
                  <c:v>#N/A</c:v>
                </c:pt>
                <c:pt idx="5">
                  <c:v>0.25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5-D7B5-4D4E-A68C-3A182FE0746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0.28000000000000003</c:v>
                </c:pt>
                <c:pt idx="4">
                  <c:v>#N/A</c:v>
                </c:pt>
                <c:pt idx="5">
                  <c:v>0.26</c:v>
                </c:pt>
                <c:pt idx="6">
                  <c:v>#N/A</c:v>
                </c:pt>
                <c:pt idx="7">
                  <c:v>0.44</c:v>
                </c:pt>
                <c:pt idx="8">
                  <c:v>#N/A</c:v>
                </c:pt>
                <c:pt idx="9">
                  <c:v>0.55000000000000004</c:v>
                </c:pt>
              </c:numCache>
            </c:numRef>
          </c:val>
          <c:extLst xmlns:c16r2="http://schemas.microsoft.com/office/drawing/2015/06/chart">
            <c:ext xmlns:c16="http://schemas.microsoft.com/office/drawing/2014/chart" uri="{C3380CC4-5D6E-409C-BE32-E72D297353CC}">
              <c16:uniqueId val="{00000006-D7B5-4D4E-A68C-3A182FE0746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1.1499999999999999</c:v>
                </c:pt>
                <c:pt idx="2">
                  <c:v>#N/A</c:v>
                </c:pt>
                <c:pt idx="3">
                  <c:v>0.74</c:v>
                </c:pt>
                <c:pt idx="4">
                  <c:v>#N/A</c:v>
                </c:pt>
                <c:pt idx="5">
                  <c:v>0.72</c:v>
                </c:pt>
                <c:pt idx="6">
                  <c:v>#N/A</c:v>
                </c:pt>
                <c:pt idx="7">
                  <c:v>0.72</c:v>
                </c:pt>
                <c:pt idx="8">
                  <c:v>#N/A</c:v>
                </c:pt>
                <c:pt idx="9">
                  <c:v>0.6</c:v>
                </c:pt>
              </c:numCache>
            </c:numRef>
          </c:val>
          <c:extLst xmlns:c16r2="http://schemas.microsoft.com/office/drawing/2015/06/chart">
            <c:ext xmlns:c16="http://schemas.microsoft.com/office/drawing/2014/chart" uri="{C3380CC4-5D6E-409C-BE32-E72D297353CC}">
              <c16:uniqueId val="{00000007-D7B5-4D4E-A68C-3A182FE07461}"/>
            </c:ext>
          </c:extLst>
        </c:ser>
        <c:ser>
          <c:idx val="8"/>
          <c:order val="8"/>
          <c:tx>
            <c:strRef>
              <c:f>データシート!$A$35</c:f>
              <c:strCache>
                <c:ptCount val="1"/>
                <c:pt idx="0">
                  <c:v>福津市公共下水道事業会計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0.97</c:v>
                </c:pt>
                <c:pt idx="2">
                  <c:v>#N/A</c:v>
                </c:pt>
                <c:pt idx="3">
                  <c:v>1.9</c:v>
                </c:pt>
                <c:pt idx="4">
                  <c:v>#N/A</c:v>
                </c:pt>
                <c:pt idx="5">
                  <c:v>2.65</c:v>
                </c:pt>
                <c:pt idx="6">
                  <c:v>#N/A</c:v>
                </c:pt>
                <c:pt idx="7">
                  <c:v>3.45</c:v>
                </c:pt>
                <c:pt idx="8">
                  <c:v>#N/A</c:v>
                </c:pt>
                <c:pt idx="9">
                  <c:v>3.83</c:v>
                </c:pt>
              </c:numCache>
            </c:numRef>
          </c:val>
          <c:extLst xmlns:c16r2="http://schemas.microsoft.com/office/drawing/2015/06/chart">
            <c:ext xmlns:c16="http://schemas.microsoft.com/office/drawing/2014/chart" uri="{C3380CC4-5D6E-409C-BE32-E72D297353CC}">
              <c16:uniqueId val="{00000008-D7B5-4D4E-A68C-3A182FE074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5.54</c:v>
                </c:pt>
                <c:pt idx="2">
                  <c:v>#N/A</c:v>
                </c:pt>
                <c:pt idx="3">
                  <c:v>4.2699999999999996</c:v>
                </c:pt>
                <c:pt idx="4">
                  <c:v>#N/A</c:v>
                </c:pt>
                <c:pt idx="5">
                  <c:v>3.14</c:v>
                </c:pt>
                <c:pt idx="6">
                  <c:v>#N/A</c:v>
                </c:pt>
                <c:pt idx="7">
                  <c:v>3.79</c:v>
                </c:pt>
                <c:pt idx="8">
                  <c:v>#N/A</c:v>
                </c:pt>
                <c:pt idx="9">
                  <c:v>5</c:v>
                </c:pt>
              </c:numCache>
            </c:numRef>
          </c:val>
          <c:extLst xmlns:c16r2="http://schemas.microsoft.com/office/drawing/2015/06/chart">
            <c:ext xmlns:c16="http://schemas.microsoft.com/office/drawing/2014/chart" uri="{C3380CC4-5D6E-409C-BE32-E72D297353CC}">
              <c16:uniqueId val="{00000009-D7B5-4D4E-A68C-3A182FE07461}"/>
            </c:ext>
          </c:extLst>
        </c:ser>
        <c:dLbls>
          <c:showLegendKey val="0"/>
          <c:showVal val="0"/>
          <c:showCatName val="0"/>
          <c:showSerName val="0"/>
          <c:showPercent val="0"/>
          <c:showBubbleSize val="0"/>
        </c:dLbls>
        <c:gapWidth val="150"/>
        <c:overlap val="100"/>
        <c:axId val="490612600"/>
        <c:axId val="490614560"/>
      </c:barChart>
      <c:catAx>
        <c:axId val="49061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614560"/>
        <c:crosses val="autoZero"/>
        <c:auto val="1"/>
        <c:lblAlgn val="ctr"/>
        <c:lblOffset val="100"/>
        <c:tickLblSkip val="1"/>
        <c:tickMarkSkip val="1"/>
        <c:noMultiLvlLbl val="0"/>
      </c:catAx>
      <c:valAx>
        <c:axId val="49061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12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2255</c:v>
                </c:pt>
                <c:pt idx="5">
                  <c:v>2213</c:v>
                </c:pt>
                <c:pt idx="8">
                  <c:v>2071</c:v>
                </c:pt>
                <c:pt idx="11">
                  <c:v>1920</c:v>
                </c:pt>
                <c:pt idx="14">
                  <c:v>1929</c:v>
                </c:pt>
              </c:numCache>
            </c:numRef>
          </c:val>
          <c:extLst xmlns:c16r2="http://schemas.microsoft.com/office/drawing/2015/06/chart">
            <c:ext xmlns:c16="http://schemas.microsoft.com/office/drawing/2014/chart" uri="{C3380CC4-5D6E-409C-BE32-E72D297353CC}">
              <c16:uniqueId val="{00000000-71DB-477D-AE02-6F41729D87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DB-477D-AE02-6F41729D87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222</c:v>
                </c:pt>
                <c:pt idx="3">
                  <c:v>226</c:v>
                </c:pt>
                <c:pt idx="6">
                  <c:v>107</c:v>
                </c:pt>
                <c:pt idx="9">
                  <c:v>103</c:v>
                </c:pt>
                <c:pt idx="12">
                  <c:v>108</c:v>
                </c:pt>
              </c:numCache>
            </c:numRef>
          </c:val>
          <c:extLst xmlns:c16r2="http://schemas.microsoft.com/office/drawing/2015/06/chart">
            <c:ext xmlns:c16="http://schemas.microsoft.com/office/drawing/2014/chart" uri="{C3380CC4-5D6E-409C-BE32-E72D297353CC}">
              <c16:uniqueId val="{00000002-71DB-477D-AE02-6F41729D87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285</c:v>
                </c:pt>
                <c:pt idx="3">
                  <c:v>83</c:v>
                </c:pt>
                <c:pt idx="6">
                  <c:v>41</c:v>
                </c:pt>
                <c:pt idx="9">
                  <c:v>45</c:v>
                </c:pt>
                <c:pt idx="12">
                  <c:v>45</c:v>
                </c:pt>
              </c:numCache>
            </c:numRef>
          </c:val>
          <c:extLst xmlns:c16r2="http://schemas.microsoft.com/office/drawing/2015/06/chart">
            <c:ext xmlns:c16="http://schemas.microsoft.com/office/drawing/2014/chart" uri="{C3380CC4-5D6E-409C-BE32-E72D297353CC}">
              <c16:uniqueId val="{00000003-71DB-477D-AE02-6F41729D87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520</c:v>
                </c:pt>
                <c:pt idx="3">
                  <c:v>566</c:v>
                </c:pt>
                <c:pt idx="6">
                  <c:v>535</c:v>
                </c:pt>
                <c:pt idx="9">
                  <c:v>487</c:v>
                </c:pt>
                <c:pt idx="12">
                  <c:v>477</c:v>
                </c:pt>
              </c:numCache>
            </c:numRef>
          </c:val>
          <c:extLst xmlns:c16r2="http://schemas.microsoft.com/office/drawing/2015/06/chart">
            <c:ext xmlns:c16="http://schemas.microsoft.com/office/drawing/2014/chart" uri="{C3380CC4-5D6E-409C-BE32-E72D297353CC}">
              <c16:uniqueId val="{00000004-71DB-477D-AE02-6F41729D87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DB-477D-AE02-6F41729D87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DB-477D-AE02-6F41729D87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1922</c:v>
                </c:pt>
                <c:pt idx="3">
                  <c:v>2125</c:v>
                </c:pt>
                <c:pt idx="6">
                  <c:v>2013</c:v>
                </c:pt>
                <c:pt idx="9">
                  <c:v>1931</c:v>
                </c:pt>
                <c:pt idx="12">
                  <c:v>1953</c:v>
                </c:pt>
              </c:numCache>
            </c:numRef>
          </c:val>
          <c:extLst xmlns:c16r2="http://schemas.microsoft.com/office/drawing/2015/06/chart">
            <c:ext xmlns:c16="http://schemas.microsoft.com/office/drawing/2014/chart" uri="{C3380CC4-5D6E-409C-BE32-E72D297353CC}">
              <c16:uniqueId val="{00000007-71DB-477D-AE02-6F41729D8778}"/>
            </c:ext>
          </c:extLst>
        </c:ser>
        <c:dLbls>
          <c:showLegendKey val="0"/>
          <c:showVal val="0"/>
          <c:showCatName val="0"/>
          <c:showSerName val="0"/>
          <c:showPercent val="0"/>
          <c:showBubbleSize val="0"/>
        </c:dLbls>
        <c:gapWidth val="100"/>
        <c:overlap val="100"/>
        <c:axId val="490611816"/>
        <c:axId val="49061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694</c:v>
                </c:pt>
                <c:pt idx="2">
                  <c:v>#N/A</c:v>
                </c:pt>
                <c:pt idx="3">
                  <c:v>#N/A</c:v>
                </c:pt>
                <c:pt idx="4">
                  <c:v>787</c:v>
                </c:pt>
                <c:pt idx="5">
                  <c:v>#N/A</c:v>
                </c:pt>
                <c:pt idx="6">
                  <c:v>#N/A</c:v>
                </c:pt>
                <c:pt idx="7">
                  <c:v>625</c:v>
                </c:pt>
                <c:pt idx="8">
                  <c:v>#N/A</c:v>
                </c:pt>
                <c:pt idx="9">
                  <c:v>#N/A</c:v>
                </c:pt>
                <c:pt idx="10">
                  <c:v>646</c:v>
                </c:pt>
                <c:pt idx="11">
                  <c:v>#N/A</c:v>
                </c:pt>
                <c:pt idx="12">
                  <c:v>#N/A</c:v>
                </c:pt>
                <c:pt idx="13">
                  <c:v>654</c:v>
                </c:pt>
                <c:pt idx="14">
                  <c:v>#N/A</c:v>
                </c:pt>
              </c:numCache>
            </c:numRef>
          </c:val>
          <c:smooth val="0"/>
          <c:extLst xmlns:c16r2="http://schemas.microsoft.com/office/drawing/2015/06/chart">
            <c:ext xmlns:c16="http://schemas.microsoft.com/office/drawing/2014/chart" uri="{C3380CC4-5D6E-409C-BE32-E72D297353CC}">
              <c16:uniqueId val="{00000008-71DB-477D-AE02-6F41729D8778}"/>
            </c:ext>
          </c:extLst>
        </c:ser>
        <c:dLbls>
          <c:showLegendKey val="0"/>
          <c:showVal val="0"/>
          <c:showCatName val="0"/>
          <c:showSerName val="0"/>
          <c:showPercent val="0"/>
          <c:showBubbleSize val="0"/>
        </c:dLbls>
        <c:marker val="1"/>
        <c:smooth val="0"/>
        <c:axId val="490611816"/>
        <c:axId val="490612992"/>
      </c:lineChart>
      <c:catAx>
        <c:axId val="49061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612992"/>
        <c:crosses val="autoZero"/>
        <c:auto val="1"/>
        <c:lblAlgn val="ctr"/>
        <c:lblOffset val="100"/>
        <c:tickLblSkip val="1"/>
        <c:tickMarkSkip val="1"/>
        <c:noMultiLvlLbl val="0"/>
      </c:catAx>
      <c:valAx>
        <c:axId val="49061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1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23311</c:v>
                </c:pt>
                <c:pt idx="5">
                  <c:v>22859</c:v>
                </c:pt>
                <c:pt idx="8">
                  <c:v>21788</c:v>
                </c:pt>
                <c:pt idx="11">
                  <c:v>21125</c:v>
                </c:pt>
                <c:pt idx="14">
                  <c:v>20552</c:v>
                </c:pt>
              </c:numCache>
            </c:numRef>
          </c:val>
          <c:extLst xmlns:c16r2="http://schemas.microsoft.com/office/drawing/2015/06/chart">
            <c:ext xmlns:c16="http://schemas.microsoft.com/office/drawing/2014/chart" uri="{C3380CC4-5D6E-409C-BE32-E72D297353CC}">
              <c16:uniqueId val="{00000000-B014-4D8A-9B82-7BB1AC0ECC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256</c:v>
                </c:pt>
                <c:pt idx="5">
                  <c:v>193</c:v>
                </c:pt>
                <c:pt idx="8">
                  <c:v>128</c:v>
                </c:pt>
                <c:pt idx="11">
                  <c:v>65</c:v>
                </c:pt>
                <c:pt idx="14">
                  <c:v>6</c:v>
                </c:pt>
              </c:numCache>
            </c:numRef>
          </c:val>
          <c:extLst xmlns:c16r2="http://schemas.microsoft.com/office/drawing/2015/06/chart">
            <c:ext xmlns:c16="http://schemas.microsoft.com/office/drawing/2014/chart" uri="{C3380CC4-5D6E-409C-BE32-E72D297353CC}">
              <c16:uniqueId val="{00000001-B014-4D8A-9B82-7BB1AC0ECC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9090</c:v>
                </c:pt>
                <c:pt idx="5">
                  <c:v>9109</c:v>
                </c:pt>
                <c:pt idx="8">
                  <c:v>9028</c:v>
                </c:pt>
                <c:pt idx="11">
                  <c:v>9643</c:v>
                </c:pt>
                <c:pt idx="14">
                  <c:v>9807</c:v>
                </c:pt>
              </c:numCache>
            </c:numRef>
          </c:val>
          <c:extLst xmlns:c16r2="http://schemas.microsoft.com/office/drawing/2015/06/chart">
            <c:ext xmlns:c16="http://schemas.microsoft.com/office/drawing/2014/chart" uri="{C3380CC4-5D6E-409C-BE32-E72D297353CC}">
              <c16:uniqueId val="{00000002-B014-4D8A-9B82-7BB1AC0ECC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14-4D8A-9B82-7BB1AC0ECC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14-4D8A-9B82-7BB1AC0ECC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14-4D8A-9B82-7BB1AC0ECC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1005</c:v>
                </c:pt>
                <c:pt idx="3">
                  <c:v>861</c:v>
                </c:pt>
                <c:pt idx="6">
                  <c:v>684</c:v>
                </c:pt>
                <c:pt idx="9">
                  <c:v>704</c:v>
                </c:pt>
                <c:pt idx="12">
                  <c:v>677</c:v>
                </c:pt>
              </c:numCache>
            </c:numRef>
          </c:val>
          <c:extLst xmlns:c16r2="http://schemas.microsoft.com/office/drawing/2015/06/chart">
            <c:ext xmlns:c16="http://schemas.microsoft.com/office/drawing/2014/chart" uri="{C3380CC4-5D6E-409C-BE32-E72D297353CC}">
              <c16:uniqueId val="{00000006-B014-4D8A-9B82-7BB1AC0ECC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942</c:v>
                </c:pt>
                <c:pt idx="3">
                  <c:v>805</c:v>
                </c:pt>
                <c:pt idx="6">
                  <c:v>723</c:v>
                </c:pt>
                <c:pt idx="9">
                  <c:v>623</c:v>
                </c:pt>
                <c:pt idx="12">
                  <c:v>538</c:v>
                </c:pt>
              </c:numCache>
            </c:numRef>
          </c:val>
          <c:extLst xmlns:c16r2="http://schemas.microsoft.com/office/drawing/2015/06/chart">
            <c:ext xmlns:c16="http://schemas.microsoft.com/office/drawing/2014/chart" uri="{C3380CC4-5D6E-409C-BE32-E72D297353CC}">
              <c16:uniqueId val="{00000007-B014-4D8A-9B82-7BB1AC0ECC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10437</c:v>
                </c:pt>
                <c:pt idx="3">
                  <c:v>10612</c:v>
                </c:pt>
                <c:pt idx="6">
                  <c:v>10803</c:v>
                </c:pt>
                <c:pt idx="9">
                  <c:v>10056</c:v>
                </c:pt>
                <c:pt idx="12">
                  <c:v>8944</c:v>
                </c:pt>
              </c:numCache>
            </c:numRef>
          </c:val>
          <c:extLst xmlns:c16r2="http://schemas.microsoft.com/office/drawing/2015/06/chart">
            <c:ext xmlns:c16="http://schemas.microsoft.com/office/drawing/2014/chart" uri="{C3380CC4-5D6E-409C-BE32-E72D297353CC}">
              <c16:uniqueId val="{00000008-B014-4D8A-9B82-7BB1AC0ECC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014-4D8A-9B82-7BB1AC0ECC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20304</c:v>
                </c:pt>
                <c:pt idx="3">
                  <c:v>20122</c:v>
                </c:pt>
                <c:pt idx="6">
                  <c:v>19799</c:v>
                </c:pt>
                <c:pt idx="9">
                  <c:v>19478</c:v>
                </c:pt>
                <c:pt idx="12">
                  <c:v>18912</c:v>
                </c:pt>
              </c:numCache>
            </c:numRef>
          </c:val>
          <c:extLst xmlns:c16r2="http://schemas.microsoft.com/office/drawing/2015/06/chart">
            <c:ext xmlns:c16="http://schemas.microsoft.com/office/drawing/2014/chart" uri="{C3380CC4-5D6E-409C-BE32-E72D297353CC}">
              <c16:uniqueId val="{0000000A-B014-4D8A-9B82-7BB1AC0ECC71}"/>
            </c:ext>
          </c:extLst>
        </c:ser>
        <c:dLbls>
          <c:showLegendKey val="0"/>
          <c:showVal val="0"/>
          <c:showCatName val="0"/>
          <c:showSerName val="0"/>
          <c:showPercent val="0"/>
          <c:showBubbleSize val="0"/>
        </c:dLbls>
        <c:gapWidth val="100"/>
        <c:overlap val="100"/>
        <c:axId val="490614952"/>
        <c:axId val="49061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c:v>
                </c:pt>
                <c:pt idx="2">
                  <c:v>#N/A</c:v>
                </c:pt>
                <c:pt idx="3">
                  <c:v>#N/A</c:v>
                </c:pt>
                <c:pt idx="4">
                  <c:v>239</c:v>
                </c:pt>
                <c:pt idx="5">
                  <c:v>#N/A</c:v>
                </c:pt>
                <c:pt idx="6">
                  <c:v>#N/A</c:v>
                </c:pt>
                <c:pt idx="7">
                  <c:v>1064</c:v>
                </c:pt>
                <c:pt idx="8">
                  <c:v>#N/A</c:v>
                </c:pt>
                <c:pt idx="9">
                  <c:v>#N/A</c:v>
                </c:pt>
                <c:pt idx="10">
                  <c:v>28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014-4D8A-9B82-7BB1AC0ECC71}"/>
            </c:ext>
          </c:extLst>
        </c:ser>
        <c:dLbls>
          <c:showLegendKey val="0"/>
          <c:showVal val="0"/>
          <c:showCatName val="0"/>
          <c:showSerName val="0"/>
          <c:showPercent val="0"/>
          <c:showBubbleSize val="0"/>
        </c:dLbls>
        <c:marker val="1"/>
        <c:smooth val="0"/>
        <c:axId val="490614952"/>
        <c:axId val="490615344"/>
      </c:lineChart>
      <c:catAx>
        <c:axId val="490614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615344"/>
        <c:crosses val="autoZero"/>
        <c:auto val="1"/>
        <c:lblAlgn val="ctr"/>
        <c:lblOffset val="100"/>
        <c:tickLblSkip val="1"/>
        <c:tickMarkSkip val="1"/>
        <c:noMultiLvlLbl val="0"/>
      </c:catAx>
      <c:valAx>
        <c:axId val="49061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14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2682</c:v>
                </c:pt>
                <c:pt idx="1">
                  <c:v>2770</c:v>
                </c:pt>
                <c:pt idx="2">
                  <c:v>2808</c:v>
                </c:pt>
              </c:numCache>
            </c:numRef>
          </c:val>
          <c:extLst xmlns:c16r2="http://schemas.microsoft.com/office/drawing/2015/06/chart">
            <c:ext xmlns:c16="http://schemas.microsoft.com/office/drawing/2014/chart" uri="{C3380CC4-5D6E-409C-BE32-E72D297353CC}">
              <c16:uniqueId val="{00000000-931E-434A-8B35-BC703D0086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586</c:v>
                </c:pt>
                <c:pt idx="1">
                  <c:v>605</c:v>
                </c:pt>
                <c:pt idx="2">
                  <c:v>614</c:v>
                </c:pt>
              </c:numCache>
            </c:numRef>
          </c:val>
          <c:extLst xmlns:c16r2="http://schemas.microsoft.com/office/drawing/2015/06/chart">
            <c:ext xmlns:c16="http://schemas.microsoft.com/office/drawing/2014/chart" uri="{C3380CC4-5D6E-409C-BE32-E72D297353CC}">
              <c16:uniqueId val="{00000001-931E-434A-8B35-BC703D0086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6465</c:v>
                </c:pt>
                <c:pt idx="1">
                  <c:v>6530</c:v>
                </c:pt>
                <c:pt idx="2">
                  <c:v>6464</c:v>
                </c:pt>
              </c:numCache>
            </c:numRef>
          </c:val>
          <c:extLst xmlns:c16r2="http://schemas.microsoft.com/office/drawing/2015/06/chart">
            <c:ext xmlns:c16="http://schemas.microsoft.com/office/drawing/2014/chart" uri="{C3380CC4-5D6E-409C-BE32-E72D297353CC}">
              <c16:uniqueId val="{00000002-931E-434A-8B35-BC703D0086CB}"/>
            </c:ext>
          </c:extLst>
        </c:ser>
        <c:dLbls>
          <c:showLegendKey val="0"/>
          <c:showVal val="0"/>
          <c:showCatName val="0"/>
          <c:showSerName val="0"/>
          <c:showPercent val="0"/>
          <c:showBubbleSize val="0"/>
        </c:dLbls>
        <c:gapWidth val="120"/>
        <c:overlap val="100"/>
        <c:axId val="490616128"/>
        <c:axId val="490616912"/>
      </c:barChart>
      <c:catAx>
        <c:axId val="4906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616912"/>
        <c:crosses val="autoZero"/>
        <c:auto val="1"/>
        <c:lblAlgn val="ctr"/>
        <c:lblOffset val="100"/>
        <c:tickLblSkip val="1"/>
        <c:tickMarkSkip val="1"/>
        <c:noMultiLvlLbl val="0"/>
      </c:catAx>
      <c:valAx>
        <c:axId val="490616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6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E5-4F31-BB65-4B22F631E34D}"/>
                </c:ext>
                <c:ext xmlns:c15="http://schemas.microsoft.com/office/drawing/2012/chart" uri="{CE6537A1-D6FC-4f65-9D91-7224C49458BB}">
                  <c15:dlblFieldTable>
                    <c15:dlblFTEntry>
                      <c15:txfldGUID>{AD509B91-4F7E-4198-87B4-8490E3A3FB16}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E5-4F31-BB65-4B22F631E34D}"/>
                </c:ext>
                <c:ext xmlns:c15="http://schemas.microsoft.com/office/drawing/2012/chart" uri="{CE6537A1-D6FC-4f65-9D91-7224C49458BB}">
                  <c15:dlblFieldTable>
                    <c15:dlblFTEntry>
                      <c15:txfldGUID>{906A1C64-FD0B-4AFD-B879-1C25EC98C483}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E5-4F31-BB65-4B22F631E34D}"/>
                </c:ext>
                <c:ext xmlns:c15="http://schemas.microsoft.com/office/drawing/2012/chart" uri="{CE6537A1-D6FC-4f65-9D91-7224C49458BB}">
                  <c15:dlblFieldTable>
                    <c15:dlblFTEntry>
                      <c15:txfldGUID>{A6327B39-3BE5-4E33-ADB4-0AE6BDB4935E}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E5-4F31-BB65-4B22F631E34D}"/>
                </c:ext>
                <c:ext xmlns:c15="http://schemas.microsoft.com/office/drawing/2012/chart" uri="{CE6537A1-D6FC-4f65-9D91-7224C49458BB}">
                  <c15:dlblFieldTable>
                    <c15:dlblFTEntry>
                      <c15:txfldGUID>{72780BBF-7B69-4946-BCB7-30B78F07A2E5}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E5-4F31-BB65-4B22F631E34D}"/>
                </c:ext>
                <c:ext xmlns:c15="http://schemas.microsoft.com/office/drawing/2012/chart" uri="{CE6537A1-D6FC-4f65-9D91-7224C49458BB}">
                  <c15:dlblFieldTable>
                    <c15:dlblFTEntry>
                      <c15:txfldGUID>{4390D751-357D-44CC-8465-B9A5088A7A00}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E5-4F31-BB65-4B22F631E34D}"/>
                </c:ext>
                <c:ext xmlns:c15="http://schemas.microsoft.com/office/drawing/2012/chart" uri="{CE6537A1-D6FC-4f65-9D91-7224C49458BB}">
                  <c15:dlblFieldTable>
                    <c15:dlblFTEntry>
                      <c15:txfldGUID>{66F896F5-3276-42CA-985C-259BF5D9CA54}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E5-4F31-BB65-4B22F631E34D}"/>
                </c:ext>
                <c:ext xmlns:c15="http://schemas.microsoft.com/office/drawing/2012/chart" uri="{CE6537A1-D6FC-4f65-9D91-7224C49458BB}">
                  <c15:dlblFieldTable>
                    <c15:dlblFTEntry>
                      <c15:txfldGUID>{AE2D9A0B-FE6C-4495-B72B-C934DFF75C0C}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E5-4F31-BB65-4B22F631E34D}"/>
                </c:ext>
                <c:ext xmlns:c15="http://schemas.microsoft.com/office/drawing/2012/chart" uri="{CE6537A1-D6FC-4f65-9D91-7224C49458BB}">
                  <c15:dlblFieldTable>
                    <c15:dlblFTEntry>
                      <c15:txfldGUID>{28E0B94B-1B04-491D-96D8-7E21688EAACA}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E5-4F31-BB65-4B22F631E34D}"/>
                </c:ext>
                <c:ext xmlns:c15="http://schemas.microsoft.com/office/drawing/2012/chart" uri="{CE6537A1-D6FC-4f65-9D91-7224C49458BB}">
                  <c15:dlblFieldTable>
                    <c15:dlblFTEntry>
                      <c15:txfldGUID>{0014F568-0C17-4082-8291-DC5EE47CC865}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c:v>
                </c:pt>
                <c:pt idx="16">
                  <c:v>55.4</c:v>
                </c:pt>
                <c:pt idx="24">
                  <c:v>56.6</c:v>
                </c:pt>
                <c:pt idx="32">
                  <c:v>58.1</c:v>
                </c:pt>
              </c:numCache>
            </c:numRef>
          </c:xVal>
          <c:yVal>
            <c:numRef>
              <c:f>公会計指標分析・財政指標組合せ分析表!$BP$51:$DC$51</c:f>
              <c:numCache>
                <c:formatCode>#,##0.0;"▲ "#,##0.0</c:formatCode>
                <c:ptCount val="40"/>
                <c:pt idx="0">
                  <c:v>0.2</c:v>
                </c:pt>
                <c:pt idx="8">
                  <c:v>2.2000000000000002</c:v>
                </c:pt>
                <c:pt idx="16">
                  <c:v>9.6</c:v>
                </c:pt>
                <c:pt idx="24">
                  <c:v>0.2</c:v>
                </c:pt>
              </c:numCache>
            </c:numRef>
          </c:yVal>
          <c:smooth val="0"/>
          <c:extLst xmlns:c16r2="http://schemas.microsoft.com/office/drawing/2015/06/chart">
            <c:ext xmlns:c16="http://schemas.microsoft.com/office/drawing/2014/chart" uri="{C3380CC4-5D6E-409C-BE32-E72D297353CC}">
              <c16:uniqueId val="{00000009-F7E5-4F31-BB65-4B22F631E3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E5-4F31-BB65-4B22F631E34D}"/>
                </c:ext>
                <c:ext xmlns:c15="http://schemas.microsoft.com/office/drawing/2012/chart" uri="{CE6537A1-D6FC-4f65-9D91-7224C49458BB}">
                  <c15:dlblFieldTable>
                    <c15:dlblFTEntry>
                      <c15:txfldGUID>{153382F2-0A3F-43EA-B389-D845B34DA22D}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E5-4F31-BB65-4B22F631E34D}"/>
                </c:ext>
                <c:ext xmlns:c15="http://schemas.microsoft.com/office/drawing/2012/chart" uri="{CE6537A1-D6FC-4f65-9D91-7224C49458BB}">
                  <c15:dlblFieldTable>
                    <c15:dlblFTEntry>
                      <c15:txfldGUID>{B8CC36B2-97F9-4668-BEE5-46E24E7AC697}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E5-4F31-BB65-4B22F631E34D}"/>
                </c:ext>
                <c:ext xmlns:c15="http://schemas.microsoft.com/office/drawing/2012/chart" uri="{CE6537A1-D6FC-4f65-9D91-7224C49458BB}">
                  <c15:dlblFieldTable>
                    <c15:dlblFTEntry>
                      <c15:txfldGUID>{9B072936-299E-4136-BE64-EAA71B284891}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E5-4F31-BB65-4B22F631E34D}"/>
                </c:ext>
                <c:ext xmlns:c15="http://schemas.microsoft.com/office/drawing/2012/chart" uri="{CE6537A1-D6FC-4f65-9D91-7224C49458BB}">
                  <c15:dlblFieldTable>
                    <c15:dlblFTEntry>
                      <c15:txfldGUID>{D7ABD13E-9C8D-4EFE-BC25-ADBBC7F54E33}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E5-4F31-BB65-4B22F631E34D}"/>
                </c:ext>
                <c:ext xmlns:c15="http://schemas.microsoft.com/office/drawing/2012/chart" uri="{CE6537A1-D6FC-4f65-9D91-7224C49458BB}">
                  <c15:dlblFieldTable>
                    <c15:dlblFTEntry>
                      <c15:txfldGUID>{CC22852E-6298-4886-A00E-076CE357448B}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E5-4F31-BB65-4B22F631E34D}"/>
                </c:ext>
                <c:ext xmlns:c15="http://schemas.microsoft.com/office/drawing/2012/chart" uri="{CE6537A1-D6FC-4f65-9D91-7224C49458BB}">
                  <c15:dlblFieldTable>
                    <c15:dlblFTEntry>
                      <c15:txfldGUID>{C9D21FFF-0362-453D-AA37-627B1288FEE2}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E5-4F31-BB65-4B22F631E34D}"/>
                </c:ext>
                <c:ext xmlns:c15="http://schemas.microsoft.com/office/drawing/2012/chart" uri="{CE6537A1-D6FC-4f65-9D91-7224C49458BB}">
                  <c15:dlblFieldTable>
                    <c15:dlblFTEntry>
                      <c15:txfldGUID>{A2C60B25-ACC9-48C2-88ED-F4386961ACB8}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E5-4F31-BB65-4B22F631E34D}"/>
                </c:ext>
                <c:ext xmlns:c15="http://schemas.microsoft.com/office/drawing/2012/chart" uri="{CE6537A1-D6FC-4f65-9D91-7224C49458BB}">
                  <c15:dlblFieldTable>
                    <c15:dlblFTEntry>
                      <c15:txfldGUID>{C19FFD03-50DE-4D05-8424-4DAC82C3F4C0}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E5-4F31-BB65-4B22F631E34D}"/>
                </c:ext>
                <c:ext xmlns:c15="http://schemas.microsoft.com/office/drawing/2012/chart" uri="{CE6537A1-D6FC-4f65-9D91-7224C49458BB}">
                  <c15:dlblFieldTable>
                    <c15:dlblFTEntry>
                      <c15:txfldGUID>{DE4E0E1C-5686-44F1-83FE-F75FC2C29CAC}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F7E5-4F31-BB65-4B22F631E34D}"/>
            </c:ext>
          </c:extLst>
        </c:ser>
        <c:dLbls>
          <c:showLegendKey val="0"/>
          <c:showVal val="1"/>
          <c:showCatName val="0"/>
          <c:showSerName val="0"/>
          <c:showPercent val="0"/>
          <c:showBubbleSize val="0"/>
        </c:dLbls>
        <c:axId val="499579376"/>
        <c:axId val="499576240"/>
      </c:scatterChart>
      <c:valAx>
        <c:axId val="499579376"/>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76240"/>
        <c:crosses val="autoZero"/>
        <c:crossBetween val="midCat"/>
      </c:valAx>
      <c:valAx>
        <c:axId val="499576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793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D0A-4185-978A-2719588F8333}"/>
                </c:ext>
                <c:ext xmlns:c15="http://schemas.microsoft.com/office/drawing/2012/chart" uri="{CE6537A1-D6FC-4f65-9D91-7224C49458BB}">
                  <c15:dlblFieldTable>
                    <c15:dlblFTEntry>
                      <c15:txfldGUID>{A11E6E49-EB3F-4B2A-9197-C99B65399DA9}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D0A-4185-978A-2719588F8333}"/>
                </c:ext>
                <c:ext xmlns:c15="http://schemas.microsoft.com/office/drawing/2012/chart" uri="{CE6537A1-D6FC-4f65-9D91-7224C49458BB}">
                  <c15:dlblFieldTable>
                    <c15:dlblFTEntry>
                      <c15:txfldGUID>{E8D08ABF-E519-434F-9AF6-E970D47C9FFF}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0A-4185-978A-2719588F8333}"/>
                </c:ext>
                <c:ext xmlns:c15="http://schemas.microsoft.com/office/drawing/2012/chart" uri="{CE6537A1-D6FC-4f65-9D91-7224C49458BB}">
                  <c15:dlblFieldTable>
                    <c15:dlblFTEntry>
                      <c15:txfldGUID>{11FA1BF7-7A0E-4556-828D-15273E3D6EA5}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0A-4185-978A-2719588F8333}"/>
                </c:ext>
                <c:ext xmlns:c15="http://schemas.microsoft.com/office/drawing/2012/chart" uri="{CE6537A1-D6FC-4f65-9D91-7224C49458BB}">
                  <c15:dlblFieldTable>
                    <c15:dlblFTEntry>
                      <c15:txfldGUID>{B6BB61C2-BE70-41BC-A2A7-B2E7E4D31C08}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0A-4185-978A-2719588F8333}"/>
                </c:ext>
                <c:ext xmlns:c15="http://schemas.microsoft.com/office/drawing/2012/chart" uri="{CE6537A1-D6FC-4f65-9D91-7224C49458BB}">
                  <c15:dlblFieldTable>
                    <c15:dlblFTEntry>
                      <c15:txfldGUID>{0AF15950-B7CC-4DE7-B183-5A301D576013}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0A-4185-978A-2719588F8333}"/>
                </c:ext>
                <c:ext xmlns:c15="http://schemas.microsoft.com/office/drawing/2012/chart" uri="{CE6537A1-D6FC-4f65-9D91-7224C49458BB}">
                  <c15:dlblFieldTable>
                    <c15:dlblFTEntry>
                      <c15:txfldGUID>{A96E4BD6-DCBD-4B65-9432-BE44D33724C6}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0A-4185-978A-2719588F8333}"/>
                </c:ext>
                <c:ext xmlns:c15="http://schemas.microsoft.com/office/drawing/2012/chart" uri="{CE6537A1-D6FC-4f65-9D91-7224C49458BB}">
                  <c15:dlblFieldTable>
                    <c15:dlblFTEntry>
                      <c15:txfldGUID>{1A6E914D-8D42-4DB0-9295-CA3431551EA2}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0A-4185-978A-2719588F8333}"/>
                </c:ext>
                <c:ext xmlns:c15="http://schemas.microsoft.com/office/drawing/2012/chart" uri="{CE6537A1-D6FC-4f65-9D91-7224C49458BB}">
                  <c15:dlblFieldTable>
                    <c15:dlblFTEntry>
                      <c15:txfldGUID>{EB05AC13-202C-4CB5-9A66-27F7AE264E5C}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0A-4185-978A-2719588F8333}"/>
                </c:ext>
                <c:ext xmlns:c15="http://schemas.microsoft.com/office/drawing/2012/chart" uri="{CE6537A1-D6FC-4f65-9D91-7224C49458BB}">
                  <c15:dlblFieldTable>
                    <c15:dlblFTEntry>
                      <c15:txfldGUID>{B9ABAE48-0F5E-4A00-8FB5-18CB48390263}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6.3</c:v>
                </c:pt>
                <c:pt idx="16">
                  <c:v>6.5</c:v>
                </c:pt>
                <c:pt idx="24">
                  <c:v>6.2</c:v>
                </c:pt>
                <c:pt idx="32">
                  <c:v>5.6</c:v>
                </c:pt>
              </c:numCache>
            </c:numRef>
          </c:xVal>
          <c:yVal>
            <c:numRef>
              <c:f>公会計指標分析・財政指標組合せ分析表!$BP$73:$DC$73</c:f>
              <c:numCache>
                <c:formatCode>#,##0.0;"▲ "#,##0.0</c:formatCode>
                <c:ptCount val="40"/>
                <c:pt idx="0">
                  <c:v>0.2</c:v>
                </c:pt>
                <c:pt idx="8">
                  <c:v>2.2000000000000002</c:v>
                </c:pt>
                <c:pt idx="16">
                  <c:v>9.6</c:v>
                </c:pt>
                <c:pt idx="24">
                  <c:v>0.2</c:v>
                </c:pt>
              </c:numCache>
            </c:numRef>
          </c:yVal>
          <c:smooth val="0"/>
          <c:extLst xmlns:c16r2="http://schemas.microsoft.com/office/drawing/2015/06/chart">
            <c:ext xmlns:c16="http://schemas.microsoft.com/office/drawing/2014/chart" uri="{C3380CC4-5D6E-409C-BE32-E72D297353CC}">
              <c16:uniqueId val="{00000009-3D0A-4185-978A-2719588F83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D0A-4185-978A-2719588F8333}"/>
                </c:ext>
                <c:ext xmlns:c15="http://schemas.microsoft.com/office/drawing/2012/chart" uri="{CE6537A1-D6FC-4f65-9D91-7224C49458BB}">
                  <c15:dlblFieldTable>
                    <c15:dlblFTEntry>
                      <c15:txfldGUID>{981791ED-5076-432C-BF72-6E6DFBE02303}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D0A-4185-978A-2719588F8333}"/>
                </c:ext>
                <c:ext xmlns:c15="http://schemas.microsoft.com/office/drawing/2012/chart" uri="{CE6537A1-D6FC-4f65-9D91-7224C49458BB}">
                  <c15:dlblFieldTable>
                    <c15:dlblFTEntry>
                      <c15:txfldGUID>{6021980E-E4B7-4FE1-AB86-85A608DBD9AB}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D0A-4185-978A-2719588F8333}"/>
                </c:ext>
                <c:ext xmlns:c15="http://schemas.microsoft.com/office/drawing/2012/chart" uri="{CE6537A1-D6FC-4f65-9D91-7224C49458BB}">
                  <c15:dlblFieldTable>
                    <c15:dlblFTEntry>
                      <c15:txfldGUID>{36B7D1E5-9C56-43F3-9D2A-B7AF7BCB8B80}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D0A-4185-978A-2719588F8333}"/>
                </c:ext>
                <c:ext xmlns:c15="http://schemas.microsoft.com/office/drawing/2012/chart" uri="{CE6537A1-D6FC-4f65-9D91-7224C49458BB}">
                  <c15:dlblFieldTable>
                    <c15:dlblFTEntry>
                      <c15:txfldGUID>{CD04D8B4-70CA-45AA-A2C0-C502D54FA320}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D0A-4185-978A-2719588F8333}"/>
                </c:ext>
                <c:ext xmlns:c15="http://schemas.microsoft.com/office/drawing/2012/chart" uri="{CE6537A1-D6FC-4f65-9D91-7224C49458BB}">
                  <c15:dlblFieldTable>
                    <c15:dlblFTEntry>
                      <c15:txfldGUID>{7CD2670E-75E9-493A-8AE5-DF1B72543D35}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0A-4185-978A-2719588F8333}"/>
                </c:ext>
                <c:ext xmlns:c15="http://schemas.microsoft.com/office/drawing/2012/chart" uri="{CE6537A1-D6FC-4f65-9D91-7224C49458BB}">
                  <c15:dlblFieldTable>
                    <c15:dlblFTEntry>
                      <c15:txfldGUID>{6658AF05-4BC1-4271-BCEE-23C38B6F3BCE}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0A-4185-978A-2719588F8333}"/>
                </c:ext>
                <c:ext xmlns:c15="http://schemas.microsoft.com/office/drawing/2012/chart" uri="{CE6537A1-D6FC-4f65-9D91-7224C49458BB}">
                  <c15:dlblFieldTable>
                    <c15:dlblFTEntry>
                      <c15:txfldGUID>{B2825217-2614-460D-8779-03AA3F2E7453}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0A-4185-978A-2719588F8333}"/>
                </c:ext>
                <c:ext xmlns:c15="http://schemas.microsoft.com/office/drawing/2012/chart" uri="{CE6537A1-D6FC-4f65-9D91-7224C49458BB}">
                  <c15:dlblFieldTable>
                    <c15:dlblFTEntry>
                      <c15:txfldGUID>{E573A900-1C00-446E-876F-A8D65F59E3B9}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0A-4185-978A-2719588F8333}"/>
                </c:ext>
                <c:ext xmlns:c15="http://schemas.microsoft.com/office/drawing/2012/chart" uri="{CE6537A1-D6FC-4f65-9D91-7224C49458BB}">
                  <c15:dlblFieldTable>
                    <c15:dlblFTEntry>
                      <c15:txfldGUID>{1B99E74C-6BD0-4D9C-83E7-A013E2B688A4}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3D0A-4185-978A-2719588F8333}"/>
            </c:ext>
          </c:extLst>
        </c:ser>
        <c:dLbls>
          <c:showLegendKey val="0"/>
          <c:showVal val="1"/>
          <c:showCatName val="0"/>
          <c:showSerName val="0"/>
          <c:showPercent val="0"/>
          <c:showBubbleSize val="0"/>
        </c:dLbls>
        <c:axId val="499577416"/>
        <c:axId val="499579768"/>
      </c:scatterChart>
      <c:valAx>
        <c:axId val="49957741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579768"/>
        <c:crosses val="autoZero"/>
        <c:crossBetween val="midCat"/>
      </c:valAx>
      <c:valAx>
        <c:axId val="49957976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957741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実質公債費比率は、単年で</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ポイント低下した。合併特例債の償還開始により元利償還金は増加したものの、人口の増加等に伴い標準財政規模が増加したことによる。</a:t>
          </a:r>
        </a:p>
        <a:p>
          <a:r>
            <a:rPr kumimoji="1" lang="ja-JP" altLang="en-US" sz="1400">
              <a:latin typeface="ＭＳ ゴシック" pitchFamily="49" charset="-128"/>
              <a:ea typeface="ＭＳ ゴシック" pitchFamily="49" charset="-128"/>
            </a:rPr>
            <a:t>　今後は、合併特例債等の償還が終了していくものの、学校施設の整備改修や公共施設の長寿命化などの大型事業により起債発行額が増加することが見込まれるため、他事業における起債の発行抑制や計画的な起債、繰上償還を行うなどして現在の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anose="020B0609070205080204" pitchFamily="49" charset="-128"/>
              <a:ea typeface="ＭＳ ゴシック" panose="020B0609070205080204"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が減少したこと、及び下水道使用料収入の増加による繰入基準額の繰入割合の減少、企業債残高の減少により公営企業債等繰入見込額が減少し、将来負担額が減少したことで、将来負担比率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年度は算出されなかった。</a:t>
          </a:r>
        </a:p>
        <a:p>
          <a:r>
            <a:rPr kumimoji="1" lang="ja-JP" altLang="en-US" sz="1400">
              <a:latin typeface="ＭＳ ゴシック" pitchFamily="49" charset="-128"/>
              <a:ea typeface="ＭＳ ゴシック" pitchFamily="49" charset="-128"/>
            </a:rPr>
            <a:t>　今後は、合併特例債等の償還が終了していくものの、学校施設の整備改修や公共施設の長寿命化などの大型事業により起債発行額が増加し、起債残高も増加していくことが見込まれるため、引き続き事業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学校施設の整備改修等、総合計画実施計画事業、ふるさとづくり寄附金対象事業、及び森林架橋整備事業の実施に伴い、まちづくり基金、教育施設施設建設準備基金、ふるさとづくり基金、森林環境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814,959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千円取り崩した。一方、各基金の運用益、ふるさとづくり寄付金等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796,485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千円を積み立てた。この結果、基金全体としては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18,474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人口増加による学校施設の整備改修や老朽化による公共施設の更新等の大型事業に伴い、基金取り崩しの増加が見込まれるが、計画的な基金の積み立て・取り崩しを行い、健全な財政運営に努める。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・まちづくり基金：福津市総合計画に掲げる目的を達成するために必要な事業、地域住民の一体感の醸成に資すると認められる事業な</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どの実施のため。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・教育施設建設準備基金：教育施設の建設準備金として、建設費の不足を生じたときの財源として充当するため。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・文化振興基金：郷土の文化と芸術の振興を図るため。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・ふるさとづくり基金：受領したふるさとづくり寄附金を積み立て、寄附者の意向を反映した事業を実施するため。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・太陽光発電設備管理基金：福岡県公共施設防災拠点等再生可能エネルギー導入推進費補助金を活用して設置した太陽光発電設備の維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持管理及び更新に係る事業を円滑に実施するため。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・公共施設等総合管理基金：公共施設等総合管理計画に基づいた公共施設等の計画的な保全及び更新のため。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・森林環境整備基金：森林環境の整備及びその促進のため。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・まちづくり基金：総合計画実施計画事業の実施に伴い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232,100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22,055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・教育施設建設準備基金：令和元年度の決算剰余金の一部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15,394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千円を積み立てた一方、学校施設改造及び改修に伴い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357,100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・ふるさとづくり基金：令和元年度の寄附金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225,359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千円を取り崩し、寄付者が指定した令和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年度の事業に充当した。また、令和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年度に受けた寄附金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438,224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・太陽光発電設備管理基金：売電収入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47,395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・森林環境整備基金：森林環境の整備及びその促進に伴い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千円を取り崩し、森林環境譲与税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各基金の設置目的に応じた事業実施のために、適正な積み立て・取り崩しを行う。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積極的な運用を行うことにより、運用益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38,518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年度中の資金調整としてのみ一時的な繰入を行い、決算剰余金、経費節減分の一部を積み立てることを原則、基本方針としている。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公債費を計画的に償還し将来の負担を軽減するため、引き続き運用益を積み立てていく。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有形固定資産減価償却率は、類似団体平均よりもやや低い水準にある。平成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年度に策定した公共施設等総合管理計画において、公共施設等の更新・改修等にかかる費用を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％圧縮することを目標としている。令和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年度に策定の個別施設計画に基づき、施設の維持管理を適切に行うこととしている。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9" name="直線コネクタ 68"/>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0"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1" name="直線コネクタ 70"/>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2"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3" name="直線コネクタ 72"/>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4"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5" name="フローチャート: 判断 74"/>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6" name="フローチャート: 判断 75"/>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7" name="フローチャート: 判断 76"/>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8" name="フローチャート: 判断 77"/>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9" name="フローチャート: 判断 78"/>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162288</xdr:rowOff>
    </xdr:from>
    <xdr:to>
      <xdr:col>23</xdr:col>
      <xdr:colOff>136525</xdr:colOff>
      <xdr:row>31</xdr:row>
      <xdr:rowOff>92438</xdr:rowOff>
    </xdr:to>
    <xdr:sp macro="" textlink="">
      <xdr:nvSpPr>
        <xdr:cNvPr id="85" name="楕円 84"/>
        <xdr:cNvSpPr/>
      </xdr:nvSpPr>
      <xdr:spPr>
        <a:xfrm>
          <a:off x="47117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13715</xdr:rowOff>
    </xdr:from>
    <xdr:ext cx="405111" cy="259045"/>
    <xdr:sp macro="" textlink="">
      <xdr:nvSpPr>
        <xdr:cNvPr id="86" name="有形固定資産減価償却率該当値テキスト"/>
        <xdr:cNvSpPr txBox="1"/>
      </xdr:nvSpPr>
      <xdr:spPr>
        <a:xfrm>
          <a:off x="4813300"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116024</xdr:rowOff>
    </xdr:from>
    <xdr:to>
      <xdr:col>19</xdr:col>
      <xdr:colOff>187325</xdr:colOff>
      <xdr:row>31</xdr:row>
      <xdr:rowOff>46174</xdr:rowOff>
    </xdr:to>
    <xdr:sp macro="" textlink="">
      <xdr:nvSpPr>
        <xdr:cNvPr id="87" name="楕円 86"/>
        <xdr:cNvSpPr/>
      </xdr:nvSpPr>
      <xdr:spPr>
        <a:xfrm>
          <a:off x="4000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166824</xdr:rowOff>
    </xdr:from>
    <xdr:to>
      <xdr:col>23</xdr:col>
      <xdr:colOff>85725</xdr:colOff>
      <xdr:row>31</xdr:row>
      <xdr:rowOff>41638</xdr:rowOff>
    </xdr:to>
    <xdr:cxnSp macro="">
      <xdr:nvCxnSpPr>
        <xdr:cNvPr id="88" name="直線コネクタ 87"/>
        <xdr:cNvCxnSpPr/>
      </xdr:nvCxnSpPr>
      <xdr:spPr>
        <a:xfrm>
          <a:off x="4051300" y="608184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89" name="楕円 88"/>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30</xdr:row>
      <xdr:rowOff>166824</xdr:rowOff>
    </xdr:to>
    <xdr:cxnSp macro="">
      <xdr:nvCxnSpPr>
        <xdr:cNvPr id="90" name="直線コネクタ 89"/>
        <xdr:cNvCxnSpPr/>
      </xdr:nvCxnSpPr>
      <xdr:spPr>
        <a:xfrm>
          <a:off x="3289300" y="604483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91" name="楕円 90"/>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129812</xdr:rowOff>
    </xdr:to>
    <xdr:cxnSp macro="">
      <xdr:nvCxnSpPr>
        <xdr:cNvPr id="92" name="直線コネクタ 91"/>
        <xdr:cNvCxnSpPr/>
      </xdr:nvCxnSpPr>
      <xdr:spPr>
        <a:xfrm>
          <a:off x="2527300" y="603250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48169</xdr:rowOff>
    </xdr:from>
    <xdr:to>
      <xdr:col>7</xdr:col>
      <xdr:colOff>187325</xdr:colOff>
      <xdr:row>30</xdr:row>
      <xdr:rowOff>149769</xdr:rowOff>
    </xdr:to>
    <xdr:sp macro="" textlink="">
      <xdr:nvSpPr>
        <xdr:cNvPr id="93" name="楕円 92"/>
        <xdr:cNvSpPr/>
      </xdr:nvSpPr>
      <xdr:spPr>
        <a:xfrm>
          <a:off x="1714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98969</xdr:rowOff>
    </xdr:from>
    <xdr:to>
      <xdr:col>11</xdr:col>
      <xdr:colOff>136525</xdr:colOff>
      <xdr:row>30</xdr:row>
      <xdr:rowOff>117475</xdr:rowOff>
    </xdr:to>
    <xdr:cxnSp macro="">
      <xdr:nvCxnSpPr>
        <xdr:cNvPr id="94" name="直線コネクタ 93"/>
        <xdr:cNvCxnSpPr/>
      </xdr:nvCxnSpPr>
      <xdr:spPr>
        <a:xfrm>
          <a:off x="1765300" y="601399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5"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6"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7"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8"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62701</xdr:rowOff>
    </xdr:from>
    <xdr:ext cx="405111" cy="259045"/>
    <xdr:sp macro="" textlink="">
      <xdr:nvSpPr>
        <xdr:cNvPr id="99" name="n_1mainValue有形固定資産減価償却率"/>
        <xdr:cNvSpPr txBox="1"/>
      </xdr:nvSpPr>
      <xdr:spPr>
        <a:xfrm>
          <a:off x="3836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100" name="n_2mainValue有形固定資産減価償却率"/>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1"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166296</xdr:rowOff>
    </xdr:from>
    <xdr:ext cx="405111" cy="259045"/>
    <xdr:sp macro="" textlink="">
      <xdr:nvSpPr>
        <xdr:cNvPr id="102" name="n_4mainValue有形固定資産減価償却率"/>
        <xdr:cNvSpPr txBox="1"/>
      </xdr:nvSpPr>
      <xdr:spPr>
        <a:xfrm>
          <a:off x="1562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58.3</a:t>
          </a:r>
          <a:r>
            <a:rPr kumimoji="1" lang="ja-JP" altLang="en-US" sz="1100">
              <a:latin typeface="ＭＳ Ｐゴシック" panose="020B0600070205080204" pitchFamily="50" charset="-128"/>
              <a:ea typeface="ＭＳ Ｐゴシック" panose="020B0600070205080204" pitchFamily="50" charset="-128"/>
            </a:rPr>
            <a:t>％減少し、類似団体平均とほぼ同水準となった。これは、地方債残高及び公営企業債等繰入見込額の減少により、将来負担額が減少したことが主な要因である。今後は、児童・生徒数の増加による学校施設の整備改修に係る起債や物件費の増加が続くことが想定されるため、引き続き経常経費の削減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1" name="直線コネクタ 130"/>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2"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3" name="直線コネクタ 132"/>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6"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7" name="フローチャート: 判断 136"/>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8" name="フローチャート: 判断 137"/>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9" name="フローチャート: 判断 138"/>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0" name="フローチャート: 判断 139"/>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1" name="フローチャート: 判断 140"/>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107696</xdr:rowOff>
    </xdr:from>
    <xdr:to>
      <xdr:col>76</xdr:col>
      <xdr:colOff>73025</xdr:colOff>
      <xdr:row>31</xdr:row>
      <xdr:rowOff>37846</xdr:rowOff>
    </xdr:to>
    <xdr:sp macro="" textlink="">
      <xdr:nvSpPr>
        <xdr:cNvPr id="147" name="楕円 146"/>
        <xdr:cNvSpPr/>
      </xdr:nvSpPr>
      <xdr:spPr>
        <a:xfrm>
          <a:off x="147447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86123</xdr:rowOff>
    </xdr:from>
    <xdr:ext cx="469744" cy="259045"/>
    <xdr:sp macro="" textlink="">
      <xdr:nvSpPr>
        <xdr:cNvPr id="148" name="債務償還比率該当値テキスト"/>
        <xdr:cNvSpPr txBox="1"/>
      </xdr:nvSpPr>
      <xdr:spPr>
        <a:xfrm>
          <a:off x="14846300" y="600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6174</xdr:rowOff>
    </xdr:from>
    <xdr:to>
      <xdr:col>72</xdr:col>
      <xdr:colOff>123825</xdr:colOff>
      <xdr:row>31</xdr:row>
      <xdr:rowOff>107774</xdr:rowOff>
    </xdr:to>
    <xdr:sp macro="" textlink="">
      <xdr:nvSpPr>
        <xdr:cNvPr id="149" name="楕円 148"/>
        <xdr:cNvSpPr/>
      </xdr:nvSpPr>
      <xdr:spPr>
        <a:xfrm>
          <a:off x="14033500" y="60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158496</xdr:rowOff>
    </xdr:from>
    <xdr:to>
      <xdr:col>76</xdr:col>
      <xdr:colOff>22225</xdr:colOff>
      <xdr:row>31</xdr:row>
      <xdr:rowOff>56974</xdr:rowOff>
    </xdr:to>
    <xdr:cxnSp macro="">
      <xdr:nvCxnSpPr>
        <xdr:cNvPr id="150" name="直線コネクタ 149"/>
        <xdr:cNvCxnSpPr/>
      </xdr:nvCxnSpPr>
      <xdr:spPr>
        <a:xfrm flipV="1">
          <a:off x="14084300" y="6073521"/>
          <a:ext cx="711200" cy="6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67825</xdr:rowOff>
    </xdr:from>
    <xdr:to>
      <xdr:col>68</xdr:col>
      <xdr:colOff>123825</xdr:colOff>
      <xdr:row>31</xdr:row>
      <xdr:rowOff>169425</xdr:rowOff>
    </xdr:to>
    <xdr:sp macro="" textlink="">
      <xdr:nvSpPr>
        <xdr:cNvPr id="151" name="楕円 150"/>
        <xdr:cNvSpPr/>
      </xdr:nvSpPr>
      <xdr:spPr>
        <a:xfrm>
          <a:off x="13271500" y="61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56974</xdr:rowOff>
    </xdr:from>
    <xdr:to>
      <xdr:col>72</xdr:col>
      <xdr:colOff>73025</xdr:colOff>
      <xdr:row>31</xdr:row>
      <xdr:rowOff>118625</xdr:rowOff>
    </xdr:to>
    <xdr:cxnSp macro="">
      <xdr:nvCxnSpPr>
        <xdr:cNvPr id="152" name="直線コネクタ 151"/>
        <xdr:cNvCxnSpPr/>
      </xdr:nvCxnSpPr>
      <xdr:spPr>
        <a:xfrm flipV="1">
          <a:off x="13322300" y="6143449"/>
          <a:ext cx="762000" cy="6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113214</xdr:rowOff>
    </xdr:from>
    <xdr:to>
      <xdr:col>64</xdr:col>
      <xdr:colOff>123825</xdr:colOff>
      <xdr:row>31</xdr:row>
      <xdr:rowOff>43364</xdr:rowOff>
    </xdr:to>
    <xdr:sp macro="" textlink="">
      <xdr:nvSpPr>
        <xdr:cNvPr id="153" name="楕円 152"/>
        <xdr:cNvSpPr/>
      </xdr:nvSpPr>
      <xdr:spPr>
        <a:xfrm>
          <a:off x="12509500" y="60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164014</xdr:rowOff>
    </xdr:from>
    <xdr:to>
      <xdr:col>68</xdr:col>
      <xdr:colOff>73025</xdr:colOff>
      <xdr:row>31</xdr:row>
      <xdr:rowOff>118625</xdr:rowOff>
    </xdr:to>
    <xdr:cxnSp macro="">
      <xdr:nvCxnSpPr>
        <xdr:cNvPr id="154" name="直線コネクタ 153"/>
        <xdr:cNvCxnSpPr/>
      </xdr:nvCxnSpPr>
      <xdr:spPr>
        <a:xfrm>
          <a:off x="12560300" y="6079039"/>
          <a:ext cx="762000" cy="1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137562</xdr:rowOff>
    </xdr:from>
    <xdr:to>
      <xdr:col>60</xdr:col>
      <xdr:colOff>123825</xdr:colOff>
      <xdr:row>31</xdr:row>
      <xdr:rowOff>67712</xdr:rowOff>
    </xdr:to>
    <xdr:sp macro="" textlink="">
      <xdr:nvSpPr>
        <xdr:cNvPr id="155" name="楕円 154"/>
        <xdr:cNvSpPr/>
      </xdr:nvSpPr>
      <xdr:spPr>
        <a:xfrm>
          <a:off x="11747500" y="60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164014</xdr:rowOff>
    </xdr:from>
    <xdr:to>
      <xdr:col>64</xdr:col>
      <xdr:colOff>73025</xdr:colOff>
      <xdr:row>31</xdr:row>
      <xdr:rowOff>16912</xdr:rowOff>
    </xdr:to>
    <xdr:cxnSp macro="">
      <xdr:nvCxnSpPr>
        <xdr:cNvPr id="156" name="直線コネクタ 155"/>
        <xdr:cNvCxnSpPr/>
      </xdr:nvCxnSpPr>
      <xdr:spPr>
        <a:xfrm flipV="1">
          <a:off x="11798300" y="6079039"/>
          <a:ext cx="762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7"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8"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9"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0"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98901</xdr:rowOff>
    </xdr:from>
    <xdr:ext cx="469744" cy="259045"/>
    <xdr:sp macro="" textlink="">
      <xdr:nvSpPr>
        <xdr:cNvPr id="161" name="n_1mainValue債務償還比率"/>
        <xdr:cNvSpPr txBox="1"/>
      </xdr:nvSpPr>
      <xdr:spPr>
        <a:xfrm>
          <a:off x="13836727" y="61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160552</xdr:rowOff>
    </xdr:from>
    <xdr:ext cx="469744" cy="259045"/>
    <xdr:sp macro="" textlink="">
      <xdr:nvSpPr>
        <xdr:cNvPr id="162" name="n_2mainValue債務償還比率"/>
        <xdr:cNvSpPr txBox="1"/>
      </xdr:nvSpPr>
      <xdr:spPr>
        <a:xfrm>
          <a:off x="13087427" y="62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59891</xdr:rowOff>
    </xdr:from>
    <xdr:ext cx="469744" cy="259045"/>
    <xdr:sp macro="" textlink="">
      <xdr:nvSpPr>
        <xdr:cNvPr id="163" name="n_3mainValue債務償還比率"/>
        <xdr:cNvSpPr txBox="1"/>
      </xdr:nvSpPr>
      <xdr:spPr>
        <a:xfrm>
          <a:off x="12325427" y="58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84239</xdr:rowOff>
    </xdr:from>
    <xdr:ext cx="469744" cy="259045"/>
    <xdr:sp macro="" textlink="">
      <xdr:nvSpPr>
        <xdr:cNvPr id="164" name="n_4mainValue債務償還比率"/>
        <xdr:cNvSpPr txBox="1"/>
      </xdr:nvSpPr>
      <xdr:spPr>
        <a:xfrm>
          <a:off x="11563427" y="582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8" name="楕円 77"/>
        <xdr:cNvSpPr/>
      </xdr:nvSpPr>
      <xdr:spPr>
        <a:xfrm>
          <a:off x="2857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120287</xdr:rowOff>
    </xdr:to>
    <xdr:cxnSp macro="">
      <xdr:nvCxnSpPr>
        <xdr:cNvPr id="79" name="直線コネクタ 78"/>
        <xdr:cNvCxnSpPr/>
      </xdr:nvCxnSpPr>
      <xdr:spPr>
        <a:xfrm>
          <a:off x="2908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90896</xdr:rowOff>
    </xdr:to>
    <xdr:cxnSp macro="">
      <xdr:nvCxnSpPr>
        <xdr:cNvPr id="81" name="直線コネクタ 80"/>
        <xdr:cNvCxnSpPr/>
      </xdr:nvCxnSpPr>
      <xdr:spPr>
        <a:xfrm>
          <a:off x="2019300" y="65864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160927</xdr:rowOff>
    </xdr:from>
    <xdr:to>
      <xdr:col>6</xdr:col>
      <xdr:colOff>38100</xdr:colOff>
      <xdr:row>38</xdr:row>
      <xdr:rowOff>91077</xdr:rowOff>
    </xdr:to>
    <xdr:sp macro="" textlink="">
      <xdr:nvSpPr>
        <xdr:cNvPr id="82" name="楕円 81"/>
        <xdr:cNvSpPr/>
      </xdr:nvSpPr>
      <xdr:spPr>
        <a:xfrm>
          <a:off x="1079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71301</xdr:rowOff>
    </xdr:to>
    <xdr:cxnSp macro="">
      <xdr:nvCxnSpPr>
        <xdr:cNvPr id="83" name="直線コネクタ 82"/>
        <xdr:cNvCxnSpPr/>
      </xdr:nvCxnSpPr>
      <xdr:spPr>
        <a:xfrm>
          <a:off x="1130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8" name="n_1mainValue【道路】&#10;有形固定資産減価償却率"/>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9" name="n_2main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90" name="n_3main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107604</xdr:rowOff>
    </xdr:from>
    <xdr:ext cx="405111" cy="259045"/>
    <xdr:sp macro="" textlink="">
      <xdr:nvSpPr>
        <xdr:cNvPr id="91" name="n_4mainValue【道路】&#10;有形固定資産減価償却率"/>
        <xdr:cNvSpPr txBox="1"/>
      </xdr:nvSpPr>
      <xdr:spPr>
        <a:xfrm>
          <a:off x="927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28524</xdr:rowOff>
    </xdr:from>
    <xdr:to>
      <xdr:col>55</xdr:col>
      <xdr:colOff>50800</xdr:colOff>
      <xdr:row>40</xdr:row>
      <xdr:rowOff>130124</xdr:rowOff>
    </xdr:to>
    <xdr:sp macro="" textlink="">
      <xdr:nvSpPr>
        <xdr:cNvPr id="131" name="楕円 130"/>
        <xdr:cNvSpPr/>
      </xdr:nvSpPr>
      <xdr:spPr>
        <a:xfrm>
          <a:off x="10426700" y="68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51401</xdr:rowOff>
    </xdr:from>
    <xdr:ext cx="469744" cy="259045"/>
    <xdr:sp macro="" textlink="">
      <xdr:nvSpPr>
        <xdr:cNvPr id="132" name="【道路】&#10;一人当たり延長該当値テキスト"/>
        <xdr:cNvSpPr txBox="1"/>
      </xdr:nvSpPr>
      <xdr:spPr>
        <a:xfrm>
          <a:off x="10515600" y="67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23723</xdr:rowOff>
    </xdr:from>
    <xdr:to>
      <xdr:col>50</xdr:col>
      <xdr:colOff>165100</xdr:colOff>
      <xdr:row>40</xdr:row>
      <xdr:rowOff>125323</xdr:rowOff>
    </xdr:to>
    <xdr:sp macro="" textlink="">
      <xdr:nvSpPr>
        <xdr:cNvPr id="133" name="楕円 132"/>
        <xdr:cNvSpPr/>
      </xdr:nvSpPr>
      <xdr:spPr>
        <a:xfrm>
          <a:off x="9588500" y="6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74523</xdr:rowOff>
    </xdr:from>
    <xdr:to>
      <xdr:col>55</xdr:col>
      <xdr:colOff>0</xdr:colOff>
      <xdr:row>40</xdr:row>
      <xdr:rowOff>79324</xdr:rowOff>
    </xdr:to>
    <xdr:cxnSp macro="">
      <xdr:nvCxnSpPr>
        <xdr:cNvPr id="134" name="直線コネクタ 133"/>
        <xdr:cNvCxnSpPr/>
      </xdr:nvCxnSpPr>
      <xdr:spPr>
        <a:xfrm>
          <a:off x="9639300" y="693252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16828</xdr:rowOff>
    </xdr:from>
    <xdr:to>
      <xdr:col>46</xdr:col>
      <xdr:colOff>38100</xdr:colOff>
      <xdr:row>40</xdr:row>
      <xdr:rowOff>118428</xdr:rowOff>
    </xdr:to>
    <xdr:sp macro="" textlink="">
      <xdr:nvSpPr>
        <xdr:cNvPr id="135" name="楕円 134"/>
        <xdr:cNvSpPr/>
      </xdr:nvSpPr>
      <xdr:spPr>
        <a:xfrm>
          <a:off x="8699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67628</xdr:rowOff>
    </xdr:from>
    <xdr:to>
      <xdr:col>50</xdr:col>
      <xdr:colOff>114300</xdr:colOff>
      <xdr:row>40</xdr:row>
      <xdr:rowOff>74523</xdr:rowOff>
    </xdr:to>
    <xdr:cxnSp macro="">
      <xdr:nvCxnSpPr>
        <xdr:cNvPr id="136" name="直線コネクタ 135"/>
        <xdr:cNvCxnSpPr/>
      </xdr:nvCxnSpPr>
      <xdr:spPr>
        <a:xfrm>
          <a:off x="8750300" y="69256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9931</xdr:rowOff>
    </xdr:from>
    <xdr:to>
      <xdr:col>41</xdr:col>
      <xdr:colOff>101600</xdr:colOff>
      <xdr:row>40</xdr:row>
      <xdr:rowOff>111531</xdr:rowOff>
    </xdr:to>
    <xdr:sp macro="" textlink="">
      <xdr:nvSpPr>
        <xdr:cNvPr id="137" name="楕円 136"/>
        <xdr:cNvSpPr/>
      </xdr:nvSpPr>
      <xdr:spPr>
        <a:xfrm>
          <a:off x="7810500" y="68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60731</xdr:rowOff>
    </xdr:from>
    <xdr:to>
      <xdr:col>45</xdr:col>
      <xdr:colOff>177800</xdr:colOff>
      <xdr:row>40</xdr:row>
      <xdr:rowOff>67628</xdr:rowOff>
    </xdr:to>
    <xdr:cxnSp macro="">
      <xdr:nvCxnSpPr>
        <xdr:cNvPr id="138" name="直線コネクタ 137"/>
        <xdr:cNvCxnSpPr/>
      </xdr:nvCxnSpPr>
      <xdr:spPr>
        <a:xfrm>
          <a:off x="7861300" y="6918731"/>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6274</xdr:rowOff>
    </xdr:from>
    <xdr:to>
      <xdr:col>36</xdr:col>
      <xdr:colOff>165100</xdr:colOff>
      <xdr:row>40</xdr:row>
      <xdr:rowOff>107874</xdr:rowOff>
    </xdr:to>
    <xdr:sp macro="" textlink="">
      <xdr:nvSpPr>
        <xdr:cNvPr id="139" name="楕円 138"/>
        <xdr:cNvSpPr/>
      </xdr:nvSpPr>
      <xdr:spPr>
        <a:xfrm>
          <a:off x="6921500" y="6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57074</xdr:rowOff>
    </xdr:from>
    <xdr:to>
      <xdr:col>41</xdr:col>
      <xdr:colOff>50800</xdr:colOff>
      <xdr:row>40</xdr:row>
      <xdr:rowOff>60731</xdr:rowOff>
    </xdr:to>
    <xdr:cxnSp macro="">
      <xdr:nvCxnSpPr>
        <xdr:cNvPr id="140" name="直線コネクタ 139"/>
        <xdr:cNvCxnSpPr/>
      </xdr:nvCxnSpPr>
      <xdr:spPr>
        <a:xfrm>
          <a:off x="6972300" y="691507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141850</xdr:rowOff>
    </xdr:from>
    <xdr:ext cx="469744" cy="259045"/>
    <xdr:sp macro="" textlink="">
      <xdr:nvSpPr>
        <xdr:cNvPr id="145" name="n_1mainValue【道路】&#10;一人当たり延長"/>
        <xdr:cNvSpPr txBox="1"/>
      </xdr:nvSpPr>
      <xdr:spPr>
        <a:xfrm>
          <a:off x="9391727" y="665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134955</xdr:rowOff>
    </xdr:from>
    <xdr:ext cx="469744" cy="259045"/>
    <xdr:sp macro="" textlink="">
      <xdr:nvSpPr>
        <xdr:cNvPr id="146" name="n_2mainValue【道路】&#10;一人当たり延長"/>
        <xdr:cNvSpPr txBox="1"/>
      </xdr:nvSpPr>
      <xdr:spPr>
        <a:xfrm>
          <a:off x="8515427" y="6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102658</xdr:rowOff>
    </xdr:from>
    <xdr:ext cx="469744" cy="259045"/>
    <xdr:sp macro="" textlink="">
      <xdr:nvSpPr>
        <xdr:cNvPr id="147" name="n_3mainValue【道路】&#10;一人当たり延長"/>
        <xdr:cNvSpPr txBox="1"/>
      </xdr:nvSpPr>
      <xdr:spPr>
        <a:xfrm>
          <a:off x="7626427" y="69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124401</xdr:rowOff>
    </xdr:from>
    <xdr:ext cx="469744" cy="259045"/>
    <xdr:sp macro="" textlink="">
      <xdr:nvSpPr>
        <xdr:cNvPr id="148" name="n_4mainValue【道路】&#10;一人当たり延長"/>
        <xdr:cNvSpPr txBox="1"/>
      </xdr:nvSpPr>
      <xdr:spPr>
        <a:xfrm>
          <a:off x="6737427" y="66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90" name="楕円 189"/>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91" name="【橋りょう・トンネル】&#10;有形固定資産減価償却率該当値テキスト"/>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92" name="楕円 191"/>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4899</xdr:rowOff>
    </xdr:to>
    <xdr:cxnSp macro="">
      <xdr:nvCxnSpPr>
        <xdr:cNvPr id="193" name="直線コネクタ 192"/>
        <xdr:cNvCxnSpPr/>
      </xdr:nvCxnSpPr>
      <xdr:spPr>
        <a:xfrm flipV="1">
          <a:off x="3797300" y="102870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4" name="楕円 193"/>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4899</xdr:rowOff>
    </xdr:to>
    <xdr:cxnSp macro="">
      <xdr:nvCxnSpPr>
        <xdr:cNvPr id="195" name="直線コネクタ 194"/>
        <xdr:cNvCxnSpPr/>
      </xdr:nvCxnSpPr>
      <xdr:spPr>
        <a:xfrm>
          <a:off x="2908300" y="102804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6" name="楕円 195"/>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59</xdr:row>
      <xdr:rowOff>164919</xdr:rowOff>
    </xdr:to>
    <xdr:cxnSp macro="">
      <xdr:nvCxnSpPr>
        <xdr:cNvPr id="197" name="直線コネクタ 196"/>
        <xdr:cNvCxnSpPr/>
      </xdr:nvCxnSpPr>
      <xdr:spPr>
        <a:xfrm>
          <a:off x="2019300" y="102739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8" name="楕円 197"/>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59</xdr:row>
      <xdr:rowOff>158387</xdr:rowOff>
    </xdr:to>
    <xdr:cxnSp macro="">
      <xdr:nvCxnSpPr>
        <xdr:cNvPr id="199" name="直線コネクタ 198"/>
        <xdr:cNvCxnSpPr/>
      </xdr:nvCxnSpPr>
      <xdr:spPr>
        <a:xfrm>
          <a:off x="1130300" y="102674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4" name="n_1mainValue【橋りょう・トンネル】&#10;有形固定資産減価償却率"/>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5"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6" name="n_3mainValue【橋りょう・トンネル】&#10;有形固定資産減価償却率"/>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7" name="n_4mainValue【橋りょう・トンネル】&#10;有形固定資産減価償却率"/>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113294</xdr:rowOff>
    </xdr:from>
    <xdr:to>
      <xdr:col>55</xdr:col>
      <xdr:colOff>50800</xdr:colOff>
      <xdr:row>64</xdr:row>
      <xdr:rowOff>43444</xdr:rowOff>
    </xdr:to>
    <xdr:sp macro="" textlink="">
      <xdr:nvSpPr>
        <xdr:cNvPr id="247" name="楕円 246"/>
        <xdr:cNvSpPr/>
      </xdr:nvSpPr>
      <xdr:spPr>
        <a:xfrm>
          <a:off x="10426700" y="10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115208</xdr:rowOff>
    </xdr:from>
    <xdr:to>
      <xdr:col>50</xdr:col>
      <xdr:colOff>165100</xdr:colOff>
      <xdr:row>64</xdr:row>
      <xdr:rowOff>45358</xdr:rowOff>
    </xdr:to>
    <xdr:sp macro="" textlink="">
      <xdr:nvSpPr>
        <xdr:cNvPr id="249" name="楕円 248"/>
        <xdr:cNvSpPr/>
      </xdr:nvSpPr>
      <xdr:spPr>
        <a:xfrm>
          <a:off x="9588500" y="10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164094</xdr:rowOff>
    </xdr:from>
    <xdr:to>
      <xdr:col>55</xdr:col>
      <xdr:colOff>0</xdr:colOff>
      <xdr:row>63</xdr:row>
      <xdr:rowOff>166008</xdr:rowOff>
    </xdr:to>
    <xdr:cxnSp macro="">
      <xdr:nvCxnSpPr>
        <xdr:cNvPr id="250" name="直線コネクタ 249"/>
        <xdr:cNvCxnSpPr/>
      </xdr:nvCxnSpPr>
      <xdr:spPr>
        <a:xfrm flipV="1">
          <a:off x="9639300" y="10965444"/>
          <a:ext cx="8382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114863</xdr:rowOff>
    </xdr:from>
    <xdr:to>
      <xdr:col>46</xdr:col>
      <xdr:colOff>38100</xdr:colOff>
      <xdr:row>64</xdr:row>
      <xdr:rowOff>45013</xdr:rowOff>
    </xdr:to>
    <xdr:sp macro="" textlink="">
      <xdr:nvSpPr>
        <xdr:cNvPr id="251" name="楕円 250"/>
        <xdr:cNvSpPr/>
      </xdr:nvSpPr>
      <xdr:spPr>
        <a:xfrm>
          <a:off x="8699500" y="10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165663</xdr:rowOff>
    </xdr:from>
    <xdr:to>
      <xdr:col>50</xdr:col>
      <xdr:colOff>114300</xdr:colOff>
      <xdr:row>63</xdr:row>
      <xdr:rowOff>166008</xdr:rowOff>
    </xdr:to>
    <xdr:cxnSp macro="">
      <xdr:nvCxnSpPr>
        <xdr:cNvPr id="252" name="直線コネクタ 251"/>
        <xdr:cNvCxnSpPr/>
      </xdr:nvCxnSpPr>
      <xdr:spPr>
        <a:xfrm>
          <a:off x="8750300" y="10967013"/>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253" name="楕円 252"/>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165663</xdr:rowOff>
    </xdr:from>
    <xdr:to>
      <xdr:col>45</xdr:col>
      <xdr:colOff>177800</xdr:colOff>
      <xdr:row>63</xdr:row>
      <xdr:rowOff>165735</xdr:rowOff>
    </xdr:to>
    <xdr:cxnSp macro="">
      <xdr:nvCxnSpPr>
        <xdr:cNvPr id="254" name="直線コネクタ 253"/>
        <xdr:cNvCxnSpPr/>
      </xdr:nvCxnSpPr>
      <xdr:spPr>
        <a:xfrm flipV="1">
          <a:off x="7861300" y="1096701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114264</xdr:rowOff>
    </xdr:from>
    <xdr:to>
      <xdr:col>36</xdr:col>
      <xdr:colOff>165100</xdr:colOff>
      <xdr:row>64</xdr:row>
      <xdr:rowOff>44414</xdr:rowOff>
    </xdr:to>
    <xdr:sp macro="" textlink="">
      <xdr:nvSpPr>
        <xdr:cNvPr id="255" name="楕円 254"/>
        <xdr:cNvSpPr/>
      </xdr:nvSpPr>
      <xdr:spPr>
        <a:xfrm>
          <a:off x="6921500" y="10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165064</xdr:rowOff>
    </xdr:from>
    <xdr:to>
      <xdr:col>41</xdr:col>
      <xdr:colOff>50800</xdr:colOff>
      <xdr:row>63</xdr:row>
      <xdr:rowOff>165735</xdr:rowOff>
    </xdr:to>
    <xdr:cxnSp macro="">
      <xdr:nvCxnSpPr>
        <xdr:cNvPr id="256" name="直線コネクタ 255"/>
        <xdr:cNvCxnSpPr/>
      </xdr:nvCxnSpPr>
      <xdr:spPr>
        <a:xfrm>
          <a:off x="6972300" y="10966414"/>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36485</xdr:rowOff>
    </xdr:from>
    <xdr:ext cx="534377" cy="259045"/>
    <xdr:sp macro="" textlink="">
      <xdr:nvSpPr>
        <xdr:cNvPr id="261" name="n_1mainValue【橋りょう・トンネル】&#10;一人当たり有形固定資産（償却資産）額"/>
        <xdr:cNvSpPr txBox="1"/>
      </xdr:nvSpPr>
      <xdr:spPr>
        <a:xfrm>
          <a:off x="9359411" y="11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36140</xdr:rowOff>
    </xdr:from>
    <xdr:ext cx="534377" cy="259045"/>
    <xdr:sp macro="" textlink="">
      <xdr:nvSpPr>
        <xdr:cNvPr id="262" name="n_2mainValue【橋りょう・トンネル】&#10;一人当たり有形固定資産（償却資産）額"/>
        <xdr:cNvSpPr txBox="1"/>
      </xdr:nvSpPr>
      <xdr:spPr>
        <a:xfrm>
          <a:off x="8483111" y="11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36212</xdr:rowOff>
    </xdr:from>
    <xdr:ext cx="534377" cy="259045"/>
    <xdr:sp macro="" textlink="">
      <xdr:nvSpPr>
        <xdr:cNvPr id="263" name="n_3mainValue【橋りょう・トンネル】&#10;一人当たり有形固定資産（償却資産）額"/>
        <xdr:cNvSpPr txBox="1"/>
      </xdr:nvSpPr>
      <xdr:spPr>
        <a:xfrm>
          <a:off x="7594111" y="110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35541</xdr:rowOff>
    </xdr:from>
    <xdr:ext cx="534377" cy="259045"/>
    <xdr:sp macro="" textlink="">
      <xdr:nvSpPr>
        <xdr:cNvPr id="264" name="n_4mainValue【橋りょう・トンネル】&#10;一人当たり有形固定資産（償却資産）額"/>
        <xdr:cNvSpPr txBox="1"/>
      </xdr:nvSpPr>
      <xdr:spPr>
        <a:xfrm>
          <a:off x="6705111" y="11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93980</xdr:rowOff>
    </xdr:from>
    <xdr:to>
      <xdr:col>24</xdr:col>
      <xdr:colOff>114300</xdr:colOff>
      <xdr:row>84</xdr:row>
      <xdr:rowOff>24130</xdr:rowOff>
    </xdr:to>
    <xdr:sp macro="" textlink="">
      <xdr:nvSpPr>
        <xdr:cNvPr id="305" name="楕円 304"/>
        <xdr:cNvSpPr/>
      </xdr:nvSpPr>
      <xdr:spPr>
        <a:xfrm>
          <a:off x="4584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72407</xdr:rowOff>
    </xdr:from>
    <xdr:ext cx="405111" cy="259045"/>
    <xdr:sp macro="" textlink="">
      <xdr:nvSpPr>
        <xdr:cNvPr id="306" name="【公営住宅】&#10;有形固定資産減価償却率該当値テキスト"/>
        <xdr:cNvSpPr txBox="1"/>
      </xdr:nvSpPr>
      <xdr:spPr>
        <a:xfrm>
          <a:off x="4673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7" name="楕円 306"/>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144780</xdr:rowOff>
    </xdr:to>
    <xdr:cxnSp macro="">
      <xdr:nvCxnSpPr>
        <xdr:cNvPr id="308" name="直線コネクタ 307"/>
        <xdr:cNvCxnSpPr/>
      </xdr:nvCxnSpPr>
      <xdr:spPr>
        <a:xfrm>
          <a:off x="3797300" y="14340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309" name="楕円 308"/>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110489</xdr:rowOff>
    </xdr:to>
    <xdr:cxnSp macro="">
      <xdr:nvCxnSpPr>
        <xdr:cNvPr id="310" name="直線コネクタ 309"/>
        <xdr:cNvCxnSpPr/>
      </xdr:nvCxnSpPr>
      <xdr:spPr>
        <a:xfrm>
          <a:off x="2908300" y="14306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311" name="楕円 310"/>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76200</xdr:rowOff>
    </xdr:to>
    <xdr:cxnSp macro="">
      <xdr:nvCxnSpPr>
        <xdr:cNvPr id="312" name="直線コネクタ 311"/>
        <xdr:cNvCxnSpPr/>
      </xdr:nvCxnSpPr>
      <xdr:spPr>
        <a:xfrm>
          <a:off x="2019300" y="14276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313" name="楕円 312"/>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45720</xdr:rowOff>
    </xdr:to>
    <xdr:cxnSp macro="">
      <xdr:nvCxnSpPr>
        <xdr:cNvPr id="314" name="直線コネクタ 313"/>
        <xdr:cNvCxnSpPr/>
      </xdr:nvCxnSpPr>
      <xdr:spPr>
        <a:xfrm>
          <a:off x="1130300" y="1424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9" name="n_1mainValue【公営住宅】&#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20" name="n_2mainValue【公営住宅】&#10;有形固定資産減価償却率"/>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87647</xdr:rowOff>
    </xdr:from>
    <xdr:ext cx="405111" cy="259045"/>
    <xdr:sp macro="" textlink="">
      <xdr:nvSpPr>
        <xdr:cNvPr id="321" name="n_3mainValue【公営住宅】&#10;有形固定資産減価償却率"/>
        <xdr:cNvSpPr txBox="1"/>
      </xdr:nvSpPr>
      <xdr:spPr>
        <a:xfrm>
          <a:off x="1816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53357</xdr:rowOff>
    </xdr:from>
    <xdr:ext cx="405111" cy="259045"/>
    <xdr:sp macro="" textlink="">
      <xdr:nvSpPr>
        <xdr:cNvPr id="322" name="n_4mainValue【公営住宅】&#10;有形固定資産減価償却率"/>
        <xdr:cNvSpPr txBox="1"/>
      </xdr:nvSpPr>
      <xdr:spPr>
        <a:xfrm>
          <a:off x="927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141605</xdr:rowOff>
    </xdr:from>
    <xdr:to>
      <xdr:col>55</xdr:col>
      <xdr:colOff>50800</xdr:colOff>
      <xdr:row>86</xdr:row>
      <xdr:rowOff>71755</xdr:rowOff>
    </xdr:to>
    <xdr:sp macro="" textlink="">
      <xdr:nvSpPr>
        <xdr:cNvPr id="362" name="楕円 361"/>
        <xdr:cNvSpPr/>
      </xdr:nvSpPr>
      <xdr:spPr>
        <a:xfrm>
          <a:off x="10426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56532</xdr:rowOff>
    </xdr:from>
    <xdr:ext cx="469744" cy="259045"/>
    <xdr:sp macro="" textlink="">
      <xdr:nvSpPr>
        <xdr:cNvPr id="363" name="【公営住宅】&#10;一人当たり面積該当値テキスト"/>
        <xdr:cNvSpPr txBox="1"/>
      </xdr:nvSpPr>
      <xdr:spPr>
        <a:xfrm>
          <a:off x="10515600" y="1462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140081</xdr:rowOff>
    </xdr:from>
    <xdr:to>
      <xdr:col>50</xdr:col>
      <xdr:colOff>165100</xdr:colOff>
      <xdr:row>86</xdr:row>
      <xdr:rowOff>70231</xdr:rowOff>
    </xdr:to>
    <xdr:sp macro="" textlink="">
      <xdr:nvSpPr>
        <xdr:cNvPr id="364" name="楕円 363"/>
        <xdr:cNvSpPr/>
      </xdr:nvSpPr>
      <xdr:spPr>
        <a:xfrm>
          <a:off x="9588500" y="147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19431</xdr:rowOff>
    </xdr:from>
    <xdr:to>
      <xdr:col>55</xdr:col>
      <xdr:colOff>0</xdr:colOff>
      <xdr:row>86</xdr:row>
      <xdr:rowOff>20955</xdr:rowOff>
    </xdr:to>
    <xdr:cxnSp macro="">
      <xdr:nvCxnSpPr>
        <xdr:cNvPr id="365" name="直線コネクタ 364"/>
        <xdr:cNvCxnSpPr/>
      </xdr:nvCxnSpPr>
      <xdr:spPr>
        <a:xfrm>
          <a:off x="9639300" y="1476413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137795</xdr:rowOff>
    </xdr:from>
    <xdr:to>
      <xdr:col>46</xdr:col>
      <xdr:colOff>38100</xdr:colOff>
      <xdr:row>86</xdr:row>
      <xdr:rowOff>67945</xdr:rowOff>
    </xdr:to>
    <xdr:sp macro="" textlink="">
      <xdr:nvSpPr>
        <xdr:cNvPr id="366" name="楕円 365"/>
        <xdr:cNvSpPr/>
      </xdr:nvSpPr>
      <xdr:spPr>
        <a:xfrm>
          <a:off x="8699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17145</xdr:rowOff>
    </xdr:from>
    <xdr:to>
      <xdr:col>50</xdr:col>
      <xdr:colOff>114300</xdr:colOff>
      <xdr:row>86</xdr:row>
      <xdr:rowOff>19431</xdr:rowOff>
    </xdr:to>
    <xdr:cxnSp macro="">
      <xdr:nvCxnSpPr>
        <xdr:cNvPr id="367" name="直線コネクタ 366"/>
        <xdr:cNvCxnSpPr/>
      </xdr:nvCxnSpPr>
      <xdr:spPr>
        <a:xfrm>
          <a:off x="8750300" y="147618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135510</xdr:rowOff>
    </xdr:from>
    <xdr:to>
      <xdr:col>41</xdr:col>
      <xdr:colOff>101600</xdr:colOff>
      <xdr:row>86</xdr:row>
      <xdr:rowOff>65660</xdr:rowOff>
    </xdr:to>
    <xdr:sp macro="" textlink="">
      <xdr:nvSpPr>
        <xdr:cNvPr id="368" name="楕円 367"/>
        <xdr:cNvSpPr/>
      </xdr:nvSpPr>
      <xdr:spPr>
        <a:xfrm>
          <a:off x="7810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14860</xdr:rowOff>
    </xdr:from>
    <xdr:to>
      <xdr:col>45</xdr:col>
      <xdr:colOff>177800</xdr:colOff>
      <xdr:row>86</xdr:row>
      <xdr:rowOff>17145</xdr:rowOff>
    </xdr:to>
    <xdr:cxnSp macro="">
      <xdr:nvCxnSpPr>
        <xdr:cNvPr id="369" name="直線コネクタ 368"/>
        <xdr:cNvCxnSpPr/>
      </xdr:nvCxnSpPr>
      <xdr:spPr>
        <a:xfrm>
          <a:off x="7861300" y="1475956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133223</xdr:rowOff>
    </xdr:from>
    <xdr:to>
      <xdr:col>36</xdr:col>
      <xdr:colOff>165100</xdr:colOff>
      <xdr:row>86</xdr:row>
      <xdr:rowOff>63373</xdr:rowOff>
    </xdr:to>
    <xdr:sp macro="" textlink="">
      <xdr:nvSpPr>
        <xdr:cNvPr id="370" name="楕円 369"/>
        <xdr:cNvSpPr/>
      </xdr:nvSpPr>
      <xdr:spPr>
        <a:xfrm>
          <a:off x="6921500" y="147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12573</xdr:rowOff>
    </xdr:from>
    <xdr:to>
      <xdr:col>41</xdr:col>
      <xdr:colOff>50800</xdr:colOff>
      <xdr:row>86</xdr:row>
      <xdr:rowOff>14860</xdr:rowOff>
    </xdr:to>
    <xdr:cxnSp macro="">
      <xdr:nvCxnSpPr>
        <xdr:cNvPr id="371" name="直線コネクタ 370"/>
        <xdr:cNvCxnSpPr/>
      </xdr:nvCxnSpPr>
      <xdr:spPr>
        <a:xfrm>
          <a:off x="6972300" y="1475727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61358</xdr:rowOff>
    </xdr:from>
    <xdr:ext cx="469744" cy="259045"/>
    <xdr:sp macro="" textlink="">
      <xdr:nvSpPr>
        <xdr:cNvPr id="376" name="n_1mainValue【公営住宅】&#10;一人当たり面積"/>
        <xdr:cNvSpPr txBox="1"/>
      </xdr:nvSpPr>
      <xdr:spPr>
        <a:xfrm>
          <a:off x="9391727" y="1480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59072</xdr:rowOff>
    </xdr:from>
    <xdr:ext cx="469744" cy="259045"/>
    <xdr:sp macro="" textlink="">
      <xdr:nvSpPr>
        <xdr:cNvPr id="377" name="n_2mainValue【公営住宅】&#10;一人当たり面積"/>
        <xdr:cNvSpPr txBox="1"/>
      </xdr:nvSpPr>
      <xdr:spPr>
        <a:xfrm>
          <a:off x="8515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56787</xdr:rowOff>
    </xdr:from>
    <xdr:ext cx="469744" cy="259045"/>
    <xdr:sp macro="" textlink="">
      <xdr:nvSpPr>
        <xdr:cNvPr id="378" name="n_3mainValue【公営住宅】&#10;一人当たり面積"/>
        <xdr:cNvSpPr txBox="1"/>
      </xdr:nvSpPr>
      <xdr:spPr>
        <a:xfrm>
          <a:off x="7626427" y="1480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54500</xdr:rowOff>
    </xdr:from>
    <xdr:ext cx="469744" cy="259045"/>
    <xdr:sp macro="" textlink="">
      <xdr:nvSpPr>
        <xdr:cNvPr id="379" name="n_4mainValue【公営住宅】&#10;一人当たり面積"/>
        <xdr:cNvSpPr txBox="1"/>
      </xdr:nvSpPr>
      <xdr:spPr>
        <a:xfrm>
          <a:off x="6737427" y="147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407" name="【港湾・漁港】&#10;有形固定資産減価償却率平均値テキスト"/>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153415</xdr:rowOff>
    </xdr:from>
    <xdr:to>
      <xdr:col>24</xdr:col>
      <xdr:colOff>114300</xdr:colOff>
      <xdr:row>102</xdr:row>
      <xdr:rowOff>83565</xdr:rowOff>
    </xdr:to>
    <xdr:sp macro="" textlink="">
      <xdr:nvSpPr>
        <xdr:cNvPr id="418" name="楕円 417"/>
        <xdr:cNvSpPr/>
      </xdr:nvSpPr>
      <xdr:spPr>
        <a:xfrm>
          <a:off x="45847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4842</xdr:rowOff>
    </xdr:from>
    <xdr:ext cx="405111" cy="259045"/>
    <xdr:sp macro="" textlink="">
      <xdr:nvSpPr>
        <xdr:cNvPr id="419" name="【港湾・漁港】&#10;有形固定資産減価償却率該当値テキスト"/>
        <xdr:cNvSpPr txBox="1"/>
      </xdr:nvSpPr>
      <xdr:spPr>
        <a:xfrm>
          <a:off x="4673600" y="173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107696</xdr:rowOff>
    </xdr:from>
    <xdr:to>
      <xdr:col>20</xdr:col>
      <xdr:colOff>38100</xdr:colOff>
      <xdr:row>102</xdr:row>
      <xdr:rowOff>37846</xdr:rowOff>
    </xdr:to>
    <xdr:sp macro="" textlink="">
      <xdr:nvSpPr>
        <xdr:cNvPr id="420" name="楕円 419"/>
        <xdr:cNvSpPr/>
      </xdr:nvSpPr>
      <xdr:spPr>
        <a:xfrm>
          <a:off x="3746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158496</xdr:rowOff>
    </xdr:from>
    <xdr:to>
      <xdr:col>24</xdr:col>
      <xdr:colOff>63500</xdr:colOff>
      <xdr:row>102</xdr:row>
      <xdr:rowOff>32765</xdr:rowOff>
    </xdr:to>
    <xdr:cxnSp macro="">
      <xdr:nvCxnSpPr>
        <xdr:cNvPr id="421" name="直線コネクタ 420"/>
        <xdr:cNvCxnSpPr/>
      </xdr:nvCxnSpPr>
      <xdr:spPr>
        <a:xfrm>
          <a:off x="3797300" y="174749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57404</xdr:rowOff>
    </xdr:from>
    <xdr:to>
      <xdr:col>15</xdr:col>
      <xdr:colOff>101600</xdr:colOff>
      <xdr:row>101</xdr:row>
      <xdr:rowOff>159004</xdr:rowOff>
    </xdr:to>
    <xdr:sp macro="" textlink="">
      <xdr:nvSpPr>
        <xdr:cNvPr id="422" name="楕円 421"/>
        <xdr:cNvSpPr/>
      </xdr:nvSpPr>
      <xdr:spPr>
        <a:xfrm>
          <a:off x="2857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108204</xdr:rowOff>
    </xdr:from>
    <xdr:to>
      <xdr:col>19</xdr:col>
      <xdr:colOff>177800</xdr:colOff>
      <xdr:row>101</xdr:row>
      <xdr:rowOff>158496</xdr:rowOff>
    </xdr:to>
    <xdr:cxnSp macro="">
      <xdr:nvCxnSpPr>
        <xdr:cNvPr id="423" name="直線コネクタ 422"/>
        <xdr:cNvCxnSpPr/>
      </xdr:nvCxnSpPr>
      <xdr:spPr>
        <a:xfrm>
          <a:off x="2908300" y="174246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20828</xdr:rowOff>
    </xdr:from>
    <xdr:to>
      <xdr:col>10</xdr:col>
      <xdr:colOff>165100</xdr:colOff>
      <xdr:row>101</xdr:row>
      <xdr:rowOff>122428</xdr:rowOff>
    </xdr:to>
    <xdr:sp macro="" textlink="">
      <xdr:nvSpPr>
        <xdr:cNvPr id="424" name="楕円 423"/>
        <xdr:cNvSpPr/>
      </xdr:nvSpPr>
      <xdr:spPr>
        <a:xfrm>
          <a:off x="19685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71628</xdr:rowOff>
    </xdr:from>
    <xdr:to>
      <xdr:col>15</xdr:col>
      <xdr:colOff>50800</xdr:colOff>
      <xdr:row>101</xdr:row>
      <xdr:rowOff>108204</xdr:rowOff>
    </xdr:to>
    <xdr:cxnSp macro="">
      <xdr:nvCxnSpPr>
        <xdr:cNvPr id="425" name="直線コネクタ 424"/>
        <xdr:cNvCxnSpPr/>
      </xdr:nvCxnSpPr>
      <xdr:spPr>
        <a:xfrm>
          <a:off x="2019300" y="173880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144272</xdr:rowOff>
    </xdr:from>
    <xdr:to>
      <xdr:col>6</xdr:col>
      <xdr:colOff>38100</xdr:colOff>
      <xdr:row>101</xdr:row>
      <xdr:rowOff>74422</xdr:rowOff>
    </xdr:to>
    <xdr:sp macro="" textlink="">
      <xdr:nvSpPr>
        <xdr:cNvPr id="426" name="楕円 425"/>
        <xdr:cNvSpPr/>
      </xdr:nvSpPr>
      <xdr:spPr>
        <a:xfrm>
          <a:off x="1079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23622</xdr:rowOff>
    </xdr:from>
    <xdr:to>
      <xdr:col>10</xdr:col>
      <xdr:colOff>114300</xdr:colOff>
      <xdr:row>101</xdr:row>
      <xdr:rowOff>71628</xdr:rowOff>
    </xdr:to>
    <xdr:cxnSp macro="">
      <xdr:nvCxnSpPr>
        <xdr:cNvPr id="427" name="直線コネクタ 426"/>
        <xdr:cNvCxnSpPr/>
      </xdr:nvCxnSpPr>
      <xdr:spPr>
        <a:xfrm>
          <a:off x="1130300" y="173400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51833</xdr:rowOff>
    </xdr:from>
    <xdr:ext cx="405111" cy="259045"/>
    <xdr:sp macro="" textlink="">
      <xdr:nvSpPr>
        <xdr:cNvPr id="428" name="n_1aveValue【港湾・漁港】&#10;有形固定資産減価償却率"/>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29" name="n_2aveValue【港湾・漁港】&#10;有形固定資産減価償却率"/>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40403</xdr:rowOff>
    </xdr:from>
    <xdr:ext cx="405111" cy="259045"/>
    <xdr:sp macro="" textlink="">
      <xdr:nvSpPr>
        <xdr:cNvPr id="430" name="n_3aveValue【港湾・漁港】&#10;有形固定資産減価償却率"/>
        <xdr:cNvSpPr txBox="1"/>
      </xdr:nvSpPr>
      <xdr:spPr>
        <a:xfrm>
          <a:off x="1816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31" name="n_4aveValue【港湾・漁港】&#10;有形固定資産減価償却率"/>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54373</xdr:rowOff>
    </xdr:from>
    <xdr:ext cx="405111" cy="259045"/>
    <xdr:sp macro="" textlink="">
      <xdr:nvSpPr>
        <xdr:cNvPr id="432" name="n_1mainValue【港湾・漁港】&#10;有形固定資産減価償却率"/>
        <xdr:cNvSpPr txBox="1"/>
      </xdr:nvSpPr>
      <xdr:spPr>
        <a:xfrm>
          <a:off x="35820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4081</xdr:rowOff>
    </xdr:from>
    <xdr:ext cx="405111" cy="259045"/>
    <xdr:sp macro="" textlink="">
      <xdr:nvSpPr>
        <xdr:cNvPr id="433" name="n_2mainValue【港湾・漁港】&#10;有形固定資産減価償却率"/>
        <xdr:cNvSpPr txBox="1"/>
      </xdr:nvSpPr>
      <xdr:spPr>
        <a:xfrm>
          <a:off x="2705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138955</xdr:rowOff>
    </xdr:from>
    <xdr:ext cx="405111" cy="259045"/>
    <xdr:sp macro="" textlink="">
      <xdr:nvSpPr>
        <xdr:cNvPr id="434" name="n_3mainValue【港湾・漁港】&#10;有形固定資産減価償却率"/>
        <xdr:cNvSpPr txBox="1"/>
      </xdr:nvSpPr>
      <xdr:spPr>
        <a:xfrm>
          <a:off x="181674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90949</xdr:rowOff>
    </xdr:from>
    <xdr:ext cx="405111" cy="259045"/>
    <xdr:sp macro="" textlink="">
      <xdr:nvSpPr>
        <xdr:cNvPr id="435" name="n_4mainValue【港湾・漁港】&#10;有形固定資産減価償却率"/>
        <xdr:cNvSpPr txBox="1"/>
      </xdr:nvSpPr>
      <xdr:spPr>
        <a:xfrm>
          <a:off x="9277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4" name="【港湾・漁港】&#10;一人当たり有形固定資産（償却資産）額平均値テキスト"/>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130518</xdr:rowOff>
    </xdr:from>
    <xdr:to>
      <xdr:col>55</xdr:col>
      <xdr:colOff>50800</xdr:colOff>
      <xdr:row>108</xdr:row>
      <xdr:rowOff>60668</xdr:rowOff>
    </xdr:to>
    <xdr:sp macro="" textlink="">
      <xdr:nvSpPr>
        <xdr:cNvPr id="475" name="楕円 474"/>
        <xdr:cNvSpPr/>
      </xdr:nvSpPr>
      <xdr:spPr>
        <a:xfrm>
          <a:off x="10426700" y="184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108945</xdr:rowOff>
    </xdr:from>
    <xdr:ext cx="534377" cy="259045"/>
    <xdr:sp macro="" textlink="">
      <xdr:nvSpPr>
        <xdr:cNvPr id="476" name="【港湾・漁港】&#10;一人当たり有形固定資産（償却資産）額該当値テキスト"/>
        <xdr:cNvSpPr txBox="1"/>
      </xdr:nvSpPr>
      <xdr:spPr>
        <a:xfrm>
          <a:off x="10515600" y="184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126876</xdr:rowOff>
    </xdr:from>
    <xdr:to>
      <xdr:col>50</xdr:col>
      <xdr:colOff>165100</xdr:colOff>
      <xdr:row>108</xdr:row>
      <xdr:rowOff>57026</xdr:rowOff>
    </xdr:to>
    <xdr:sp macro="" textlink="">
      <xdr:nvSpPr>
        <xdr:cNvPr id="477" name="楕円 476"/>
        <xdr:cNvSpPr/>
      </xdr:nvSpPr>
      <xdr:spPr>
        <a:xfrm>
          <a:off x="9588500" y="184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6226</xdr:rowOff>
    </xdr:from>
    <xdr:to>
      <xdr:col>55</xdr:col>
      <xdr:colOff>0</xdr:colOff>
      <xdr:row>108</xdr:row>
      <xdr:rowOff>9868</xdr:rowOff>
    </xdr:to>
    <xdr:cxnSp macro="">
      <xdr:nvCxnSpPr>
        <xdr:cNvPr id="478" name="直線コネクタ 477"/>
        <xdr:cNvCxnSpPr/>
      </xdr:nvCxnSpPr>
      <xdr:spPr>
        <a:xfrm>
          <a:off x="9639300" y="18522826"/>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124952</xdr:rowOff>
    </xdr:from>
    <xdr:to>
      <xdr:col>46</xdr:col>
      <xdr:colOff>38100</xdr:colOff>
      <xdr:row>108</xdr:row>
      <xdr:rowOff>55102</xdr:rowOff>
    </xdr:to>
    <xdr:sp macro="" textlink="">
      <xdr:nvSpPr>
        <xdr:cNvPr id="479" name="楕円 478"/>
        <xdr:cNvSpPr/>
      </xdr:nvSpPr>
      <xdr:spPr>
        <a:xfrm>
          <a:off x="8699500" y="184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4302</xdr:rowOff>
    </xdr:from>
    <xdr:to>
      <xdr:col>50</xdr:col>
      <xdr:colOff>114300</xdr:colOff>
      <xdr:row>108</xdr:row>
      <xdr:rowOff>6226</xdr:rowOff>
    </xdr:to>
    <xdr:cxnSp macro="">
      <xdr:nvCxnSpPr>
        <xdr:cNvPr id="480" name="直線コネクタ 479"/>
        <xdr:cNvCxnSpPr/>
      </xdr:nvCxnSpPr>
      <xdr:spPr>
        <a:xfrm>
          <a:off x="8750300" y="18520902"/>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122593</xdr:rowOff>
    </xdr:from>
    <xdr:to>
      <xdr:col>41</xdr:col>
      <xdr:colOff>101600</xdr:colOff>
      <xdr:row>108</xdr:row>
      <xdr:rowOff>52743</xdr:rowOff>
    </xdr:to>
    <xdr:sp macro="" textlink="">
      <xdr:nvSpPr>
        <xdr:cNvPr id="481" name="楕円 480"/>
        <xdr:cNvSpPr/>
      </xdr:nvSpPr>
      <xdr:spPr>
        <a:xfrm>
          <a:off x="7810500" y="1846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1943</xdr:rowOff>
    </xdr:from>
    <xdr:to>
      <xdr:col>45</xdr:col>
      <xdr:colOff>177800</xdr:colOff>
      <xdr:row>108</xdr:row>
      <xdr:rowOff>4302</xdr:rowOff>
    </xdr:to>
    <xdr:cxnSp macro="">
      <xdr:nvCxnSpPr>
        <xdr:cNvPr id="482" name="直線コネクタ 481"/>
        <xdr:cNvCxnSpPr/>
      </xdr:nvCxnSpPr>
      <xdr:spPr>
        <a:xfrm>
          <a:off x="7861300" y="18518543"/>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119225</xdr:rowOff>
    </xdr:from>
    <xdr:to>
      <xdr:col>36</xdr:col>
      <xdr:colOff>165100</xdr:colOff>
      <xdr:row>108</xdr:row>
      <xdr:rowOff>49375</xdr:rowOff>
    </xdr:to>
    <xdr:sp macro="" textlink="">
      <xdr:nvSpPr>
        <xdr:cNvPr id="483" name="楕円 482"/>
        <xdr:cNvSpPr/>
      </xdr:nvSpPr>
      <xdr:spPr>
        <a:xfrm>
          <a:off x="6921500" y="184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170025</xdr:rowOff>
    </xdr:from>
    <xdr:to>
      <xdr:col>41</xdr:col>
      <xdr:colOff>50800</xdr:colOff>
      <xdr:row>108</xdr:row>
      <xdr:rowOff>1943</xdr:rowOff>
    </xdr:to>
    <xdr:cxnSp macro="">
      <xdr:nvCxnSpPr>
        <xdr:cNvPr id="484" name="直線コネクタ 483"/>
        <xdr:cNvCxnSpPr/>
      </xdr:nvCxnSpPr>
      <xdr:spPr>
        <a:xfrm>
          <a:off x="6972300" y="18515175"/>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6"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7" name="n_3aveValue【港湾・漁港】&#10;一人当たり有形固定資産（償却資産）額"/>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88" name="n_4aveValue【港湾・漁港】&#10;一人当たり有形固定資産（償却資産）額"/>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48153</xdr:rowOff>
    </xdr:from>
    <xdr:ext cx="534377" cy="259045"/>
    <xdr:sp macro="" textlink="">
      <xdr:nvSpPr>
        <xdr:cNvPr id="489" name="n_1mainValue【港湾・漁港】&#10;一人当たり有形固定資産（償却資産）額"/>
        <xdr:cNvSpPr txBox="1"/>
      </xdr:nvSpPr>
      <xdr:spPr>
        <a:xfrm>
          <a:off x="9359411" y="185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46229</xdr:rowOff>
    </xdr:from>
    <xdr:ext cx="534377" cy="259045"/>
    <xdr:sp macro="" textlink="">
      <xdr:nvSpPr>
        <xdr:cNvPr id="490" name="n_2mainValue【港湾・漁港】&#10;一人当たり有形固定資産（償却資産）額"/>
        <xdr:cNvSpPr txBox="1"/>
      </xdr:nvSpPr>
      <xdr:spPr>
        <a:xfrm>
          <a:off x="8483111" y="185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43870</xdr:rowOff>
    </xdr:from>
    <xdr:ext cx="534377" cy="259045"/>
    <xdr:sp macro="" textlink="">
      <xdr:nvSpPr>
        <xdr:cNvPr id="491" name="n_3mainValue【港湾・漁港】&#10;一人当たり有形固定資産（償却資産）額"/>
        <xdr:cNvSpPr txBox="1"/>
      </xdr:nvSpPr>
      <xdr:spPr>
        <a:xfrm>
          <a:off x="7594111" y="185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40502</xdr:rowOff>
    </xdr:from>
    <xdr:ext cx="534377" cy="259045"/>
    <xdr:sp macro="" textlink="">
      <xdr:nvSpPr>
        <xdr:cNvPr id="492" name="n_4mainValue【港湾・漁港】&#10;一人当たり有形固定資産（償却資産）額"/>
        <xdr:cNvSpPr txBox="1"/>
      </xdr:nvSpPr>
      <xdr:spPr>
        <a:xfrm>
          <a:off x="6705111" y="185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534" name="楕円 533"/>
        <xdr:cNvSpPr/>
      </xdr:nvSpPr>
      <xdr:spPr>
        <a:xfrm>
          <a:off x="16268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47914</xdr:rowOff>
    </xdr:from>
    <xdr:ext cx="405111" cy="259045"/>
    <xdr:sp macro="" textlink="">
      <xdr:nvSpPr>
        <xdr:cNvPr id="535" name="【認定こども園・幼稚園・保育所】&#10;有形固定資産減価償却率該当値テキスト"/>
        <xdr:cNvSpPr txBox="1"/>
      </xdr:nvSpPr>
      <xdr:spPr>
        <a:xfrm>
          <a:off x="16357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44994</xdr:rowOff>
    </xdr:from>
    <xdr:to>
      <xdr:col>81</xdr:col>
      <xdr:colOff>101600</xdr:colOff>
      <xdr:row>39</xdr:row>
      <xdr:rowOff>146594</xdr:rowOff>
    </xdr:to>
    <xdr:sp macro="" textlink="">
      <xdr:nvSpPr>
        <xdr:cNvPr id="536" name="楕円 535"/>
        <xdr:cNvSpPr/>
      </xdr:nvSpPr>
      <xdr:spPr>
        <a:xfrm>
          <a:off x="15430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95794</xdr:rowOff>
    </xdr:from>
    <xdr:to>
      <xdr:col>85</xdr:col>
      <xdr:colOff>127000</xdr:colOff>
      <xdr:row>39</xdr:row>
      <xdr:rowOff>120287</xdr:rowOff>
    </xdr:to>
    <xdr:cxnSp macro="">
      <xdr:nvCxnSpPr>
        <xdr:cNvPr id="537" name="直線コネクタ 536"/>
        <xdr:cNvCxnSpPr/>
      </xdr:nvCxnSpPr>
      <xdr:spPr>
        <a:xfrm>
          <a:off x="15481300" y="67823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538" name="楕円 537"/>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95794</xdr:rowOff>
    </xdr:to>
    <xdr:cxnSp macro="">
      <xdr:nvCxnSpPr>
        <xdr:cNvPr id="539" name="直線コネクタ 538"/>
        <xdr:cNvCxnSpPr/>
      </xdr:nvCxnSpPr>
      <xdr:spPr>
        <a:xfrm>
          <a:off x="14592300" y="6759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540" name="楕円 539"/>
        <xdr:cNvSpPr/>
      </xdr:nvSpPr>
      <xdr:spPr>
        <a:xfrm>
          <a:off x="13652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136616</xdr:rowOff>
    </xdr:to>
    <xdr:cxnSp macro="">
      <xdr:nvCxnSpPr>
        <xdr:cNvPr id="541" name="直線コネクタ 540"/>
        <xdr:cNvCxnSpPr/>
      </xdr:nvCxnSpPr>
      <xdr:spPr>
        <a:xfrm flipV="1">
          <a:off x="13703300" y="67594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84183</xdr:rowOff>
    </xdr:from>
    <xdr:to>
      <xdr:col>67</xdr:col>
      <xdr:colOff>101600</xdr:colOff>
      <xdr:row>40</xdr:row>
      <xdr:rowOff>14333</xdr:rowOff>
    </xdr:to>
    <xdr:sp macro="" textlink="">
      <xdr:nvSpPr>
        <xdr:cNvPr id="542" name="楕円 541"/>
        <xdr:cNvSpPr/>
      </xdr:nvSpPr>
      <xdr:spPr>
        <a:xfrm>
          <a:off x="12763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134983</xdr:rowOff>
    </xdr:from>
    <xdr:to>
      <xdr:col>71</xdr:col>
      <xdr:colOff>177800</xdr:colOff>
      <xdr:row>39</xdr:row>
      <xdr:rowOff>136616</xdr:rowOff>
    </xdr:to>
    <xdr:cxnSp macro="">
      <xdr:nvCxnSpPr>
        <xdr:cNvPr id="543" name="直線コネクタ 542"/>
        <xdr:cNvCxnSpPr/>
      </xdr:nvCxnSpPr>
      <xdr:spPr>
        <a:xfrm>
          <a:off x="12814300" y="68215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137721</xdr:rowOff>
    </xdr:from>
    <xdr:ext cx="405111" cy="259045"/>
    <xdr:sp macro="" textlink="">
      <xdr:nvSpPr>
        <xdr:cNvPr id="548" name="n_1mainValue【認定こども園・幼稚園・保育所】&#10;有形固定資産減価償却率"/>
        <xdr:cNvSpPr txBox="1"/>
      </xdr:nvSpPr>
      <xdr:spPr>
        <a:xfrm>
          <a:off x="15266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549" name="n_2mainValue【認定こども園・幼稚園・保育所】&#10;有形固定資産減価償却率"/>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550" name="n_3mainValue【認定こども園・幼稚園・保育所】&#10;有形固定資産減価償却率"/>
        <xdr:cNvSpPr txBox="1"/>
      </xdr:nvSpPr>
      <xdr:spPr>
        <a:xfrm>
          <a:off x="13500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5460</xdr:rowOff>
    </xdr:from>
    <xdr:ext cx="405111" cy="259045"/>
    <xdr:sp macro="" textlink="">
      <xdr:nvSpPr>
        <xdr:cNvPr id="551" name="n_4mainValue【認定こども園・幼稚園・保育所】&#10;有形固定資産減価償却率"/>
        <xdr:cNvSpPr txBox="1"/>
      </xdr:nvSpPr>
      <xdr:spPr>
        <a:xfrm>
          <a:off x="12611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78"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89" name="楕円 588"/>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90" name="【認定こども園・幼稚園・保育所】&#10;一人当たり面積該当値テキスト"/>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591" name="楕円 590"/>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37338</xdr:rowOff>
    </xdr:to>
    <xdr:cxnSp macro="">
      <xdr:nvCxnSpPr>
        <xdr:cNvPr id="592" name="直線コネクタ 591"/>
        <xdr:cNvCxnSpPr/>
      </xdr:nvCxnSpPr>
      <xdr:spPr>
        <a:xfrm>
          <a:off x="21323300" y="7062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593" name="楕円 592"/>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32766</xdr:rowOff>
    </xdr:to>
    <xdr:cxnSp macro="">
      <xdr:nvCxnSpPr>
        <xdr:cNvPr id="594" name="直線コネクタ 593"/>
        <xdr:cNvCxnSpPr/>
      </xdr:nvCxnSpPr>
      <xdr:spPr>
        <a:xfrm>
          <a:off x="20434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595" name="楕円 594"/>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32766</xdr:rowOff>
    </xdr:to>
    <xdr:cxnSp macro="">
      <xdr:nvCxnSpPr>
        <xdr:cNvPr id="596" name="直線コネクタ 595"/>
        <xdr:cNvCxnSpPr/>
      </xdr:nvCxnSpPr>
      <xdr:spPr>
        <a:xfrm>
          <a:off x="19545300" y="7030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116840</xdr:rowOff>
    </xdr:from>
    <xdr:to>
      <xdr:col>98</xdr:col>
      <xdr:colOff>38100</xdr:colOff>
      <xdr:row>41</xdr:row>
      <xdr:rowOff>46990</xdr:rowOff>
    </xdr:to>
    <xdr:sp macro="" textlink="">
      <xdr:nvSpPr>
        <xdr:cNvPr id="597" name="楕円 596"/>
        <xdr:cNvSpPr/>
      </xdr:nvSpPr>
      <xdr:spPr>
        <a:xfrm>
          <a:off x="18605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41</xdr:row>
      <xdr:rowOff>762</xdr:rowOff>
    </xdr:to>
    <xdr:cxnSp macro="">
      <xdr:nvCxnSpPr>
        <xdr:cNvPr id="598" name="直線コネクタ 597"/>
        <xdr:cNvCxnSpPr/>
      </xdr:nvCxnSpPr>
      <xdr:spPr>
        <a:xfrm>
          <a:off x="18656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99"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60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601"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603" name="n_1mainValue【認定こども園・幼稚園・保育所】&#10;一人当たり面積"/>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604" name="n_2mainValue【認定こども園・幼稚園・保育所】&#10;一人当たり面積"/>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605" name="n_3mainValue【認定こども園・幼稚園・保育所】&#10;一人当たり面積"/>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38117</xdr:rowOff>
    </xdr:from>
    <xdr:ext cx="469744" cy="259045"/>
    <xdr:sp macro="" textlink="">
      <xdr:nvSpPr>
        <xdr:cNvPr id="606" name="n_4mainValue【認定こども園・幼稚園・保育所】&#10;一人当たり面積"/>
        <xdr:cNvSpPr txBox="1"/>
      </xdr:nvSpPr>
      <xdr:spPr>
        <a:xfrm>
          <a:off x="18421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636"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47" name="楕円 646"/>
        <xdr:cNvSpPr/>
      </xdr:nvSpPr>
      <xdr:spPr>
        <a:xfrm>
          <a:off x="16268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648" name="【学校施設】&#10;有形固定資産減価償却率該当値テキスト"/>
        <xdr:cNvSpPr txBox="1"/>
      </xdr:nvSpPr>
      <xdr:spPr>
        <a:xfrm>
          <a:off x="16357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49" name="楕円 648"/>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45720</xdr:rowOff>
    </xdr:to>
    <xdr:cxnSp macro="">
      <xdr:nvCxnSpPr>
        <xdr:cNvPr id="650" name="直線コネクタ 649"/>
        <xdr:cNvCxnSpPr/>
      </xdr:nvCxnSpPr>
      <xdr:spPr>
        <a:xfrm flipV="1">
          <a:off x="15481300" y="10151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651" name="楕円 650"/>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62865</xdr:rowOff>
    </xdr:to>
    <xdr:cxnSp macro="">
      <xdr:nvCxnSpPr>
        <xdr:cNvPr id="652" name="直線コネクタ 651"/>
        <xdr:cNvCxnSpPr/>
      </xdr:nvCxnSpPr>
      <xdr:spPr>
        <a:xfrm flipV="1">
          <a:off x="14592300" y="10161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53" name="楕円 652"/>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59</xdr:row>
      <xdr:rowOff>112395</xdr:rowOff>
    </xdr:to>
    <xdr:cxnSp macro="">
      <xdr:nvCxnSpPr>
        <xdr:cNvPr id="654" name="直線コネクタ 653"/>
        <xdr:cNvCxnSpPr/>
      </xdr:nvCxnSpPr>
      <xdr:spPr>
        <a:xfrm flipV="1">
          <a:off x="13703300" y="101784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55" name="楕円 654"/>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112395</xdr:rowOff>
    </xdr:from>
    <xdr:to>
      <xdr:col>71</xdr:col>
      <xdr:colOff>177800</xdr:colOff>
      <xdr:row>59</xdr:row>
      <xdr:rowOff>137160</xdr:rowOff>
    </xdr:to>
    <xdr:cxnSp macro="">
      <xdr:nvCxnSpPr>
        <xdr:cNvPr id="656" name="直線コネクタ 655"/>
        <xdr:cNvCxnSpPr/>
      </xdr:nvCxnSpPr>
      <xdr:spPr>
        <a:xfrm flipV="1">
          <a:off x="12814300" y="102279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657"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58"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59"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60" name="n_4ave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61"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662" name="n_2mainValue【学校施設】&#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663" name="n_3main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4" name="n_4mainValue【学校施設】&#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693"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117602</xdr:rowOff>
    </xdr:from>
    <xdr:to>
      <xdr:col>116</xdr:col>
      <xdr:colOff>114300</xdr:colOff>
      <xdr:row>63</xdr:row>
      <xdr:rowOff>47752</xdr:rowOff>
    </xdr:to>
    <xdr:sp macro="" textlink="">
      <xdr:nvSpPr>
        <xdr:cNvPr id="704" name="楕円 703"/>
        <xdr:cNvSpPr/>
      </xdr:nvSpPr>
      <xdr:spPr>
        <a:xfrm>
          <a:off x="221107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705"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122745</xdr:rowOff>
    </xdr:from>
    <xdr:to>
      <xdr:col>112</xdr:col>
      <xdr:colOff>38100</xdr:colOff>
      <xdr:row>63</xdr:row>
      <xdr:rowOff>52895</xdr:rowOff>
    </xdr:to>
    <xdr:sp macro="" textlink="">
      <xdr:nvSpPr>
        <xdr:cNvPr id="706" name="楕円 705"/>
        <xdr:cNvSpPr/>
      </xdr:nvSpPr>
      <xdr:spPr>
        <a:xfrm>
          <a:off x="21272500" y="10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168402</xdr:rowOff>
    </xdr:from>
    <xdr:to>
      <xdr:col>116</xdr:col>
      <xdr:colOff>63500</xdr:colOff>
      <xdr:row>63</xdr:row>
      <xdr:rowOff>2095</xdr:rowOff>
    </xdr:to>
    <xdr:cxnSp macro="">
      <xdr:nvCxnSpPr>
        <xdr:cNvPr id="707" name="直線コネクタ 706"/>
        <xdr:cNvCxnSpPr/>
      </xdr:nvCxnSpPr>
      <xdr:spPr>
        <a:xfrm flipV="1">
          <a:off x="21323300" y="10798302"/>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708" name="楕円 707"/>
        <xdr:cNvSpPr/>
      </xdr:nvSpPr>
      <xdr:spPr>
        <a:xfrm>
          <a:off x="20383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2095</xdr:rowOff>
    </xdr:to>
    <xdr:cxnSp macro="">
      <xdr:nvCxnSpPr>
        <xdr:cNvPr id="709" name="直線コネクタ 708"/>
        <xdr:cNvCxnSpPr/>
      </xdr:nvCxnSpPr>
      <xdr:spPr>
        <a:xfrm>
          <a:off x="20434300" y="1079754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98361</xdr:rowOff>
    </xdr:from>
    <xdr:to>
      <xdr:col>102</xdr:col>
      <xdr:colOff>165100</xdr:colOff>
      <xdr:row>63</xdr:row>
      <xdr:rowOff>28511</xdr:rowOff>
    </xdr:to>
    <xdr:sp macro="" textlink="">
      <xdr:nvSpPr>
        <xdr:cNvPr id="710" name="楕円 709"/>
        <xdr:cNvSpPr/>
      </xdr:nvSpPr>
      <xdr:spPr>
        <a:xfrm>
          <a:off x="19494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167640</xdr:rowOff>
    </xdr:to>
    <xdr:cxnSp macro="">
      <xdr:nvCxnSpPr>
        <xdr:cNvPr id="711" name="直線コネクタ 710"/>
        <xdr:cNvCxnSpPr/>
      </xdr:nvCxnSpPr>
      <xdr:spPr>
        <a:xfrm>
          <a:off x="19545300" y="1077906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91884</xdr:rowOff>
    </xdr:from>
    <xdr:to>
      <xdr:col>98</xdr:col>
      <xdr:colOff>38100</xdr:colOff>
      <xdr:row>63</xdr:row>
      <xdr:rowOff>22034</xdr:rowOff>
    </xdr:to>
    <xdr:sp macro="" textlink="">
      <xdr:nvSpPr>
        <xdr:cNvPr id="712" name="楕円 711"/>
        <xdr:cNvSpPr/>
      </xdr:nvSpPr>
      <xdr:spPr>
        <a:xfrm>
          <a:off x="18605500" y="107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142684</xdr:rowOff>
    </xdr:from>
    <xdr:to>
      <xdr:col>102</xdr:col>
      <xdr:colOff>114300</xdr:colOff>
      <xdr:row>62</xdr:row>
      <xdr:rowOff>149161</xdr:rowOff>
    </xdr:to>
    <xdr:cxnSp macro="">
      <xdr:nvCxnSpPr>
        <xdr:cNvPr id="713" name="直線コネクタ 712"/>
        <xdr:cNvCxnSpPr/>
      </xdr:nvCxnSpPr>
      <xdr:spPr>
        <a:xfrm>
          <a:off x="18656300" y="1077258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714"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716"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717"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44022</xdr:rowOff>
    </xdr:from>
    <xdr:ext cx="469744" cy="259045"/>
    <xdr:sp macro="" textlink="">
      <xdr:nvSpPr>
        <xdr:cNvPr id="718" name="n_1mainValue【学校施設】&#10;一人当たり面積"/>
        <xdr:cNvSpPr txBox="1"/>
      </xdr:nvSpPr>
      <xdr:spPr>
        <a:xfrm>
          <a:off x="21075727" y="1084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719" name="n_2mainValue【学校施設】&#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19638</xdr:rowOff>
    </xdr:from>
    <xdr:ext cx="469744" cy="259045"/>
    <xdr:sp macro="" textlink="">
      <xdr:nvSpPr>
        <xdr:cNvPr id="720" name="n_3mainValue【学校施設】&#10;一人当たり面積"/>
        <xdr:cNvSpPr txBox="1"/>
      </xdr:nvSpPr>
      <xdr:spPr>
        <a:xfrm>
          <a:off x="19310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13161</xdr:rowOff>
    </xdr:from>
    <xdr:ext cx="469744" cy="259045"/>
    <xdr:sp macro="" textlink="">
      <xdr:nvSpPr>
        <xdr:cNvPr id="721" name="n_4mainValue【学校施設】&#10;一人当たり面積"/>
        <xdr:cNvSpPr txBox="1"/>
      </xdr:nvSpPr>
      <xdr:spPr>
        <a:xfrm>
          <a:off x="18421427" y="1081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747" name="直線コネクタ 746"/>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750"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751" name="直線コネクタ 750"/>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752" name="【児童館】&#10;有形固定資産減価償却率平均値テキスト"/>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53" name="フローチャート: 判断 752"/>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754" name="フローチャート: 判断 753"/>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55" name="フローチャート: 判断 754"/>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56" name="フローチャート: 判断 755"/>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757" name="フローチャート: 判断 756"/>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763" name="楕円 762"/>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764" name="【児童館】&#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765" name="楕円 764"/>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105048</xdr:rowOff>
    </xdr:to>
    <xdr:cxnSp macro="">
      <xdr:nvCxnSpPr>
        <xdr:cNvPr id="766" name="直線コネクタ 765"/>
        <xdr:cNvCxnSpPr/>
      </xdr:nvCxnSpPr>
      <xdr:spPr>
        <a:xfrm>
          <a:off x="15481300" y="13754100"/>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767" name="楕円 766"/>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38100</xdr:rowOff>
    </xdr:to>
    <xdr:cxnSp macro="">
      <xdr:nvCxnSpPr>
        <xdr:cNvPr id="768" name="直線コネクタ 767"/>
        <xdr:cNvCxnSpPr/>
      </xdr:nvCxnSpPr>
      <xdr:spPr>
        <a:xfrm>
          <a:off x="14592300" y="1368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69" name="楕円 768"/>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140970</xdr:rowOff>
    </xdr:to>
    <xdr:cxnSp macro="">
      <xdr:nvCxnSpPr>
        <xdr:cNvPr id="770" name="直線コネクタ 769"/>
        <xdr:cNvCxnSpPr/>
      </xdr:nvCxnSpPr>
      <xdr:spPr>
        <a:xfrm>
          <a:off x="13703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126093</xdr:rowOff>
    </xdr:from>
    <xdr:to>
      <xdr:col>67</xdr:col>
      <xdr:colOff>101600</xdr:colOff>
      <xdr:row>79</xdr:row>
      <xdr:rowOff>56243</xdr:rowOff>
    </xdr:to>
    <xdr:sp macro="" textlink="">
      <xdr:nvSpPr>
        <xdr:cNvPr id="771" name="楕円 770"/>
        <xdr:cNvSpPr/>
      </xdr:nvSpPr>
      <xdr:spPr>
        <a:xfrm>
          <a:off x="12763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5443</xdr:rowOff>
    </xdr:from>
    <xdr:to>
      <xdr:col>71</xdr:col>
      <xdr:colOff>177800</xdr:colOff>
      <xdr:row>79</xdr:row>
      <xdr:rowOff>72389</xdr:rowOff>
    </xdr:to>
    <xdr:cxnSp macro="">
      <xdr:nvCxnSpPr>
        <xdr:cNvPr id="772" name="直線コネクタ 771"/>
        <xdr:cNvCxnSpPr/>
      </xdr:nvCxnSpPr>
      <xdr:spPr>
        <a:xfrm>
          <a:off x="12814300" y="1354999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773" name="n_1aveValue【児童館】&#10;有形固定資産減価償却率"/>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774" name="n_2ave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5" name="n_3aveValue【児童館】&#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776" name="n_4aveValue【児童館】&#10;有形固定資産減価償却率"/>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777" name="n_1mainValue【児童館】&#10;有形固定資産減価償却率"/>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778" name="n_2mainValue【児童館】&#10;有形固定資産減価償却率"/>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79" name="n_3mainValue【児童館】&#10;有形固定資産減価償却率"/>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72770</xdr:rowOff>
    </xdr:from>
    <xdr:ext cx="405111" cy="259045"/>
    <xdr:sp macro="" textlink="">
      <xdr:nvSpPr>
        <xdr:cNvPr id="780" name="n_4mainValue【児童館】&#10;有形固定資産減価償却率"/>
        <xdr:cNvSpPr txBox="1"/>
      </xdr:nvSpPr>
      <xdr:spPr>
        <a:xfrm>
          <a:off x="12611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804" name="直線コネクタ 803"/>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05"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6" name="直線コネクタ 8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7"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8" name="直線コネクタ 807"/>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2" name="フローチャート: 判断 81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3" name="フローチャート: 判断 812"/>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4" name="フローチャート: 判断 81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0" name="楕円 819"/>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1"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2" name="楕円 821"/>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3" name="直線コネクタ 822"/>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4" name="楕円 823"/>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38100</xdr:rowOff>
    </xdr:to>
    <xdr:cxnSp macro="">
      <xdr:nvCxnSpPr>
        <xdr:cNvPr id="825" name="直線コネクタ 824"/>
        <xdr:cNvCxnSpPr/>
      </xdr:nvCxnSpPr>
      <xdr:spPr>
        <a:xfrm>
          <a:off x="20434300" y="1459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6" name="楕円 825"/>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27" name="直線コネクタ 826"/>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28" name="楕円 827"/>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29" name="直線コネクタ 828"/>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2"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3"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4"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5"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6"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7"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862" name="直線コネクタ 861"/>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4" name="直線コネクタ 8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865"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866" name="直線コネクタ 865"/>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867"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8" name="フローチャート: 判断 8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869" name="フローチャート: 判断 868"/>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870" name="フローチャート: 判断 869"/>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71" name="フローチャート: 判断 87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872" name="フローチャート: 判断 871"/>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878" name="楕円 877"/>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879"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84455</xdr:rowOff>
    </xdr:from>
    <xdr:to>
      <xdr:col>81</xdr:col>
      <xdr:colOff>101600</xdr:colOff>
      <xdr:row>107</xdr:row>
      <xdr:rowOff>14605</xdr:rowOff>
    </xdr:to>
    <xdr:sp macro="" textlink="">
      <xdr:nvSpPr>
        <xdr:cNvPr id="880" name="楕円 879"/>
        <xdr:cNvSpPr/>
      </xdr:nvSpPr>
      <xdr:spPr>
        <a:xfrm>
          <a:off x="15430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135255</xdr:rowOff>
    </xdr:from>
    <xdr:to>
      <xdr:col>85</xdr:col>
      <xdr:colOff>127000</xdr:colOff>
      <xdr:row>106</xdr:row>
      <xdr:rowOff>156211</xdr:rowOff>
    </xdr:to>
    <xdr:cxnSp macro="">
      <xdr:nvCxnSpPr>
        <xdr:cNvPr id="881" name="直線コネクタ 880"/>
        <xdr:cNvCxnSpPr/>
      </xdr:nvCxnSpPr>
      <xdr:spPr>
        <a:xfrm>
          <a:off x="15481300" y="183089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82" name="楕円 881"/>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135255</xdr:rowOff>
    </xdr:to>
    <xdr:cxnSp macro="">
      <xdr:nvCxnSpPr>
        <xdr:cNvPr id="883" name="直線コネクタ 882"/>
        <xdr:cNvCxnSpPr/>
      </xdr:nvCxnSpPr>
      <xdr:spPr>
        <a:xfrm>
          <a:off x="14592300" y="1830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884" name="楕円 883"/>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133350</xdr:rowOff>
    </xdr:to>
    <xdr:cxnSp macro="">
      <xdr:nvCxnSpPr>
        <xdr:cNvPr id="885" name="直線コネクタ 884"/>
        <xdr:cNvCxnSpPr/>
      </xdr:nvCxnSpPr>
      <xdr:spPr>
        <a:xfrm>
          <a:off x="13703300" y="18288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36830</xdr:rowOff>
    </xdr:from>
    <xdr:to>
      <xdr:col>67</xdr:col>
      <xdr:colOff>101600</xdr:colOff>
      <xdr:row>106</xdr:row>
      <xdr:rowOff>138430</xdr:rowOff>
    </xdr:to>
    <xdr:sp macro="" textlink="">
      <xdr:nvSpPr>
        <xdr:cNvPr id="886" name="楕円 885"/>
        <xdr:cNvSpPr/>
      </xdr:nvSpPr>
      <xdr:spPr>
        <a:xfrm>
          <a:off x="1276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87630</xdr:rowOff>
    </xdr:from>
    <xdr:to>
      <xdr:col>71</xdr:col>
      <xdr:colOff>177800</xdr:colOff>
      <xdr:row>106</xdr:row>
      <xdr:rowOff>114300</xdr:rowOff>
    </xdr:to>
    <xdr:cxnSp macro="">
      <xdr:nvCxnSpPr>
        <xdr:cNvPr id="887" name="直線コネクタ 886"/>
        <xdr:cNvCxnSpPr/>
      </xdr:nvCxnSpPr>
      <xdr:spPr>
        <a:xfrm>
          <a:off x="12814300" y="18261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888"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889"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90"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891"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5732</xdr:rowOff>
    </xdr:from>
    <xdr:ext cx="405111" cy="259045"/>
    <xdr:sp macro="" textlink="">
      <xdr:nvSpPr>
        <xdr:cNvPr id="892" name="n_1mainValue【公民館】&#10;有形固定資産減価償却率"/>
        <xdr:cNvSpPr txBox="1"/>
      </xdr:nvSpPr>
      <xdr:spPr>
        <a:xfrm>
          <a:off x="152660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93" name="n_2mainValue【公民館】&#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894" name="n_3mainValue【公民館】&#10;有形固定資産減価償却率"/>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129557</xdr:rowOff>
    </xdr:from>
    <xdr:ext cx="405111" cy="259045"/>
    <xdr:sp macro="" textlink="">
      <xdr:nvSpPr>
        <xdr:cNvPr id="895" name="n_4mainValue【公民館】&#10;有形固定資産減価償却率"/>
        <xdr:cNvSpPr txBox="1"/>
      </xdr:nvSpPr>
      <xdr:spPr>
        <a:xfrm>
          <a:off x="12611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921" name="直線コネクタ 92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92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923" name="直線コネクタ 92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92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925" name="直線コネクタ 92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92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927" name="フローチャート: 判断 92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928" name="フローチャート: 判断 92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929" name="フローチャート: 判断 92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930" name="フローチャート: 判断 92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931" name="フローチャート: 判断 93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937" name="楕円 936"/>
        <xdr:cNvSpPr/>
      </xdr:nvSpPr>
      <xdr:spPr>
        <a:xfrm>
          <a:off x="221107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49909</xdr:rowOff>
    </xdr:from>
    <xdr:ext cx="469744" cy="259045"/>
    <xdr:sp macro="" textlink="">
      <xdr:nvSpPr>
        <xdr:cNvPr id="938" name="【公民館】&#10;一人当たり面積該当値テキスト"/>
        <xdr:cNvSpPr txBox="1"/>
      </xdr:nvSpPr>
      <xdr:spPr>
        <a:xfrm>
          <a:off x="22199600"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939" name="楕円 938"/>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77832</xdr:rowOff>
    </xdr:to>
    <xdr:cxnSp macro="">
      <xdr:nvCxnSpPr>
        <xdr:cNvPr id="940" name="直線コネクタ 939"/>
        <xdr:cNvCxnSpPr/>
      </xdr:nvCxnSpPr>
      <xdr:spPr>
        <a:xfrm>
          <a:off x="21323300" y="184164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941" name="楕円 940"/>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71301</xdr:rowOff>
    </xdr:to>
    <xdr:cxnSp macro="">
      <xdr:nvCxnSpPr>
        <xdr:cNvPr id="942" name="直線コネクタ 941"/>
        <xdr:cNvCxnSpPr/>
      </xdr:nvCxnSpPr>
      <xdr:spPr>
        <a:xfrm>
          <a:off x="20434300" y="18400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943" name="楕円 942"/>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54973</xdr:rowOff>
    </xdr:to>
    <xdr:cxnSp macro="">
      <xdr:nvCxnSpPr>
        <xdr:cNvPr id="944" name="直線コネクタ 943"/>
        <xdr:cNvCxnSpPr/>
      </xdr:nvCxnSpPr>
      <xdr:spPr>
        <a:xfrm>
          <a:off x="19545300" y="1839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945" name="楕円 944"/>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45176</xdr:rowOff>
    </xdr:to>
    <xdr:cxnSp macro="">
      <xdr:nvCxnSpPr>
        <xdr:cNvPr id="946" name="直線コネクタ 945"/>
        <xdr:cNvCxnSpPr/>
      </xdr:nvCxnSpPr>
      <xdr:spPr>
        <a:xfrm>
          <a:off x="18656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947"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948"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949"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950"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138628</xdr:rowOff>
    </xdr:from>
    <xdr:ext cx="469744" cy="259045"/>
    <xdr:sp macro="" textlink="">
      <xdr:nvSpPr>
        <xdr:cNvPr id="951" name="n_1mainValue【公民館】&#10;一人当たり面積"/>
        <xdr:cNvSpPr txBox="1"/>
      </xdr:nvSpPr>
      <xdr:spPr>
        <a:xfrm>
          <a:off x="210757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122300</xdr:rowOff>
    </xdr:from>
    <xdr:ext cx="469744" cy="259045"/>
    <xdr:sp macro="" textlink="">
      <xdr:nvSpPr>
        <xdr:cNvPr id="952" name="n_2mainValue【公民館】&#10;一人当たり面積"/>
        <xdr:cNvSpPr txBox="1"/>
      </xdr:nvSpPr>
      <xdr:spPr>
        <a:xfrm>
          <a:off x="20199427" y="181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953" name="n_3mainValue【公民館】&#10;一人当たり面積"/>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105971</xdr:rowOff>
    </xdr:from>
    <xdr:ext cx="469744" cy="259045"/>
    <xdr:sp macro="" textlink="">
      <xdr:nvSpPr>
        <xdr:cNvPr id="954" name="n_4mainValue【公民館】&#10;一人当たり面積"/>
        <xdr:cNvSpPr txBox="1"/>
      </xdr:nvSpPr>
      <xdr:spPr>
        <a:xfrm>
          <a:off x="18421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類似団体と比較して有形固定資産減価償却率が特に高くなっている施設は、公営住宅、幼稚園・保育所、公民館であり、特に低くなっている施設は児童館、学校施設である。</a:t>
          </a:r>
        </a:p>
        <a:p>
          <a:r>
            <a:rPr kumimoji="1" lang="ja-JP" altLang="en-US" sz="1100">
              <a:latin typeface="ＭＳ Ｐゴシック" panose="020B0600070205080204" pitchFamily="50" charset="-128"/>
              <a:ea typeface="ＭＳ Ｐゴシック" panose="020B0600070205080204" pitchFamily="50" charset="-128"/>
            </a:rPr>
            <a:t>公営住宅、幼稚園・保育所、公民館は老朽化が進んでおり、幼稚園は平成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月に２つあった園を１園に統合したところである。これらの施設のについては、今後も引き続き体系の整理を行い集約化等を検討していく。</a:t>
          </a:r>
        </a:p>
        <a:p>
          <a:r>
            <a:rPr kumimoji="1" lang="ja-JP" altLang="en-US" sz="1100">
              <a:latin typeface="ＭＳ Ｐゴシック" panose="020B0600070205080204" pitchFamily="50" charset="-128"/>
              <a:ea typeface="ＭＳ Ｐゴシック" panose="020B0600070205080204" pitchFamily="50" charset="-128"/>
            </a:rPr>
            <a:t>児童館は平成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年度に建築されたものであり、類似団体と比較して減価償却率が低くなっている。学校施設は児童・生徒数の増加に伴い校舎の整備改修等が続いているため、減価償却率が年々低くなっている。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4" name="楕円 73"/>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5" name="【図書館】&#10;有形固定資産減価償却率該当値テキスト"/>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69669</xdr:rowOff>
    </xdr:to>
    <xdr:cxnSp macro="">
      <xdr:nvCxnSpPr>
        <xdr:cNvPr id="77" name="直線コネクタ 76"/>
        <xdr:cNvCxnSpPr/>
      </xdr:nvCxnSpPr>
      <xdr:spPr>
        <a:xfrm>
          <a:off x="3797300" y="67284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xdr:cNvSpPr/>
      </xdr:nvSpPr>
      <xdr:spPr>
        <a:xfrm>
          <a:off x="2857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41910</xdr:rowOff>
    </xdr:to>
    <xdr:cxnSp macro="">
      <xdr:nvCxnSpPr>
        <xdr:cNvPr id="79" name="直線コネクタ 78"/>
        <xdr:cNvCxnSpPr/>
      </xdr:nvCxnSpPr>
      <xdr:spPr>
        <a:xfrm>
          <a:off x="2908300" y="6702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15784</xdr:rowOff>
    </xdr:to>
    <xdr:cxnSp macro="">
      <xdr:nvCxnSpPr>
        <xdr:cNvPr id="81" name="直線コネクタ 80"/>
        <xdr:cNvCxnSpPr/>
      </xdr:nvCxnSpPr>
      <xdr:spPr>
        <a:xfrm>
          <a:off x="2019300" y="6689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97246</xdr:rowOff>
    </xdr:from>
    <xdr:to>
      <xdr:col>6</xdr:col>
      <xdr:colOff>38100</xdr:colOff>
      <xdr:row>39</xdr:row>
      <xdr:rowOff>27396</xdr:rowOff>
    </xdr:to>
    <xdr:sp macro="" textlink="">
      <xdr:nvSpPr>
        <xdr:cNvPr id="82" name="楕円 81"/>
        <xdr:cNvSpPr/>
      </xdr:nvSpPr>
      <xdr:spPr>
        <a:xfrm>
          <a:off x="1079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148046</xdr:rowOff>
    </xdr:from>
    <xdr:to>
      <xdr:col>10</xdr:col>
      <xdr:colOff>114300</xdr:colOff>
      <xdr:row>39</xdr:row>
      <xdr:rowOff>2722</xdr:rowOff>
    </xdr:to>
    <xdr:cxnSp macro="">
      <xdr:nvCxnSpPr>
        <xdr:cNvPr id="83" name="直線コネクタ 82"/>
        <xdr:cNvCxnSpPr/>
      </xdr:nvCxnSpPr>
      <xdr:spPr>
        <a:xfrm>
          <a:off x="1130300" y="6663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8" name="n_1mainValue【図書館】&#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図書館】&#10;有形固定資産減価償却率"/>
        <xdr:cNvSpPr txBox="1"/>
      </xdr:nvSpPr>
      <xdr:spPr>
        <a:xfrm>
          <a:off x="2705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図書館】&#10;有形固定資産減価償却率"/>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18523</xdr:rowOff>
    </xdr:from>
    <xdr:ext cx="405111" cy="259045"/>
    <xdr:sp macro="" textlink="">
      <xdr:nvSpPr>
        <xdr:cNvPr id="91" name="n_4mainValue【図書館】&#10;有形固定資産減価償却率"/>
        <xdr:cNvSpPr txBox="1"/>
      </xdr:nvSpPr>
      <xdr:spPr>
        <a:xfrm>
          <a:off x="927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7" name="楕円 126"/>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8" name="【図書館】&#10;一人当たり面積該当値テキスト"/>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30" name="直線コネクタ 129"/>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13335</xdr:rowOff>
    </xdr:to>
    <xdr:cxnSp macro="">
      <xdr:nvCxnSpPr>
        <xdr:cNvPr id="132" name="直線コネクタ 131"/>
        <xdr:cNvCxnSpPr/>
      </xdr:nvCxnSpPr>
      <xdr:spPr>
        <a:xfrm>
          <a:off x="8750300" y="686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122555</xdr:rowOff>
    </xdr:from>
    <xdr:to>
      <xdr:col>41</xdr:col>
      <xdr:colOff>101600</xdr:colOff>
      <xdr:row>40</xdr:row>
      <xdr:rowOff>52705</xdr:rowOff>
    </xdr:to>
    <xdr:sp macro="" textlink="">
      <xdr:nvSpPr>
        <xdr:cNvPr id="133" name="楕円 132"/>
        <xdr:cNvSpPr/>
      </xdr:nvSpPr>
      <xdr:spPr>
        <a:xfrm>
          <a:off x="781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xdr:rowOff>
    </xdr:from>
    <xdr:to>
      <xdr:col>45</xdr:col>
      <xdr:colOff>177800</xdr:colOff>
      <xdr:row>40</xdr:row>
      <xdr:rowOff>7620</xdr:rowOff>
    </xdr:to>
    <xdr:cxnSp macro="">
      <xdr:nvCxnSpPr>
        <xdr:cNvPr id="134" name="直線コネクタ 133"/>
        <xdr:cNvCxnSpPr/>
      </xdr:nvCxnSpPr>
      <xdr:spPr>
        <a:xfrm>
          <a:off x="7861300" y="685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5" name="楕円 134"/>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1905</xdr:rowOff>
    </xdr:to>
    <xdr:cxnSp macro="">
      <xdr:nvCxnSpPr>
        <xdr:cNvPr id="136" name="直線コネクタ 135"/>
        <xdr:cNvCxnSpPr/>
      </xdr:nvCxnSpPr>
      <xdr:spPr>
        <a:xfrm>
          <a:off x="6972300" y="68541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43832</xdr:rowOff>
    </xdr:from>
    <xdr:ext cx="469744" cy="259045"/>
    <xdr:sp macro="" textlink="">
      <xdr:nvSpPr>
        <xdr:cNvPr id="143" name="n_3mainValue【図書館】&#10;一人当たり面積"/>
        <xdr:cNvSpPr txBox="1"/>
      </xdr:nvSpPr>
      <xdr:spPr>
        <a:xfrm>
          <a:off x="7626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85" name="楕円 184"/>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86" name="【体育館・プー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147320</xdr:rowOff>
    </xdr:from>
    <xdr:to>
      <xdr:col>20</xdr:col>
      <xdr:colOff>38100</xdr:colOff>
      <xdr:row>62</xdr:row>
      <xdr:rowOff>77470</xdr:rowOff>
    </xdr:to>
    <xdr:sp macro="" textlink="">
      <xdr:nvSpPr>
        <xdr:cNvPr id="187" name="楕円 186"/>
        <xdr:cNvSpPr/>
      </xdr:nvSpPr>
      <xdr:spPr>
        <a:xfrm>
          <a:off x="3746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26670</xdr:rowOff>
    </xdr:from>
    <xdr:to>
      <xdr:col>24</xdr:col>
      <xdr:colOff>63500</xdr:colOff>
      <xdr:row>62</xdr:row>
      <xdr:rowOff>76200</xdr:rowOff>
    </xdr:to>
    <xdr:cxnSp macro="">
      <xdr:nvCxnSpPr>
        <xdr:cNvPr id="188" name="直線コネクタ 187"/>
        <xdr:cNvCxnSpPr/>
      </xdr:nvCxnSpPr>
      <xdr:spPr>
        <a:xfrm>
          <a:off x="3797300" y="10656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89" name="楕円 188"/>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26670</xdr:rowOff>
    </xdr:to>
    <xdr:cxnSp macro="">
      <xdr:nvCxnSpPr>
        <xdr:cNvPr id="190" name="直線コネクタ 189"/>
        <xdr:cNvCxnSpPr/>
      </xdr:nvCxnSpPr>
      <xdr:spPr>
        <a:xfrm>
          <a:off x="2908300" y="10605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91" name="楕円 190"/>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146685</xdr:rowOff>
    </xdr:to>
    <xdr:cxnSp macro="">
      <xdr:nvCxnSpPr>
        <xdr:cNvPr id="192" name="直線コネクタ 191"/>
        <xdr:cNvCxnSpPr/>
      </xdr:nvCxnSpPr>
      <xdr:spPr>
        <a:xfrm>
          <a:off x="2019300" y="10563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3" name="楕円 192"/>
        <xdr:cNvSpPr/>
      </xdr:nvSpPr>
      <xdr:spPr>
        <a:xfrm>
          <a:off x="107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104775</xdr:rowOff>
    </xdr:to>
    <xdr:cxnSp macro="">
      <xdr:nvCxnSpPr>
        <xdr:cNvPr id="194" name="直線コネクタ 193"/>
        <xdr:cNvCxnSpPr/>
      </xdr:nvCxnSpPr>
      <xdr:spPr>
        <a:xfrm>
          <a:off x="1130300" y="10511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68597</xdr:rowOff>
    </xdr:from>
    <xdr:ext cx="405111" cy="259045"/>
    <xdr:sp macro="" textlink="">
      <xdr:nvSpPr>
        <xdr:cNvPr id="199" name="n_1mainValue【体育館・プール】&#10;有形固定資産減価償却率"/>
        <xdr:cNvSpPr txBox="1"/>
      </xdr:nvSpPr>
      <xdr:spPr>
        <a:xfrm>
          <a:off x="35820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200" name="n_2mainValue【体育館・プール】&#10;有形固定資産減価償却率"/>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mainValue【体育館・プー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95267</xdr:rowOff>
    </xdr:from>
    <xdr:ext cx="405111" cy="259045"/>
    <xdr:sp macro="" textlink="">
      <xdr:nvSpPr>
        <xdr:cNvPr id="202" name="n_4mainValue【体育館・プール】&#10;有形固定資産減価償却率"/>
        <xdr:cNvSpPr txBox="1"/>
      </xdr:nvSpPr>
      <xdr:spPr>
        <a:xfrm>
          <a:off x="927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27577</xdr:rowOff>
    </xdr:from>
    <xdr:to>
      <xdr:col>55</xdr:col>
      <xdr:colOff>50800</xdr:colOff>
      <xdr:row>64</xdr:row>
      <xdr:rowOff>129177</xdr:rowOff>
    </xdr:to>
    <xdr:sp macro="" textlink="">
      <xdr:nvSpPr>
        <xdr:cNvPr id="244" name="楕円 243"/>
        <xdr:cNvSpPr/>
      </xdr:nvSpPr>
      <xdr:spPr>
        <a:xfrm>
          <a:off x="10426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113954</xdr:rowOff>
    </xdr:from>
    <xdr:ext cx="469744" cy="259045"/>
    <xdr:sp macro="" textlink="">
      <xdr:nvSpPr>
        <xdr:cNvPr id="245" name="【体育館・プール】&#10;一人当たり面積該当値テキスト"/>
        <xdr:cNvSpPr txBox="1"/>
      </xdr:nvSpPr>
      <xdr:spPr>
        <a:xfrm>
          <a:off x="10515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27577</xdr:rowOff>
    </xdr:from>
    <xdr:to>
      <xdr:col>50</xdr:col>
      <xdr:colOff>165100</xdr:colOff>
      <xdr:row>64</xdr:row>
      <xdr:rowOff>129177</xdr:rowOff>
    </xdr:to>
    <xdr:sp macro="" textlink="">
      <xdr:nvSpPr>
        <xdr:cNvPr id="246" name="楕円 245"/>
        <xdr:cNvSpPr/>
      </xdr:nvSpPr>
      <xdr:spPr>
        <a:xfrm>
          <a:off x="9588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78377</xdr:rowOff>
    </xdr:from>
    <xdr:to>
      <xdr:col>55</xdr:col>
      <xdr:colOff>0</xdr:colOff>
      <xdr:row>64</xdr:row>
      <xdr:rowOff>78377</xdr:rowOff>
    </xdr:to>
    <xdr:cxnSp macro="">
      <xdr:nvCxnSpPr>
        <xdr:cNvPr id="247" name="直線コネクタ 246"/>
        <xdr:cNvCxnSpPr/>
      </xdr:nvCxnSpPr>
      <xdr:spPr>
        <a:xfrm>
          <a:off x="9639300" y="1105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25944</xdr:rowOff>
    </xdr:from>
    <xdr:to>
      <xdr:col>46</xdr:col>
      <xdr:colOff>38100</xdr:colOff>
      <xdr:row>64</xdr:row>
      <xdr:rowOff>127544</xdr:rowOff>
    </xdr:to>
    <xdr:sp macro="" textlink="">
      <xdr:nvSpPr>
        <xdr:cNvPr id="248" name="楕円 247"/>
        <xdr:cNvSpPr/>
      </xdr:nvSpPr>
      <xdr:spPr>
        <a:xfrm>
          <a:off x="8699500" y="10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76744</xdr:rowOff>
    </xdr:from>
    <xdr:to>
      <xdr:col>50</xdr:col>
      <xdr:colOff>114300</xdr:colOff>
      <xdr:row>64</xdr:row>
      <xdr:rowOff>78377</xdr:rowOff>
    </xdr:to>
    <xdr:cxnSp macro="">
      <xdr:nvCxnSpPr>
        <xdr:cNvPr id="249" name="直線コネクタ 248"/>
        <xdr:cNvCxnSpPr/>
      </xdr:nvCxnSpPr>
      <xdr:spPr>
        <a:xfrm>
          <a:off x="8750300" y="1104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24312</xdr:rowOff>
    </xdr:from>
    <xdr:to>
      <xdr:col>41</xdr:col>
      <xdr:colOff>101600</xdr:colOff>
      <xdr:row>64</xdr:row>
      <xdr:rowOff>125912</xdr:rowOff>
    </xdr:to>
    <xdr:sp macro="" textlink="">
      <xdr:nvSpPr>
        <xdr:cNvPr id="250" name="楕円 249"/>
        <xdr:cNvSpPr/>
      </xdr:nvSpPr>
      <xdr:spPr>
        <a:xfrm>
          <a:off x="7810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75112</xdr:rowOff>
    </xdr:from>
    <xdr:to>
      <xdr:col>45</xdr:col>
      <xdr:colOff>177800</xdr:colOff>
      <xdr:row>64</xdr:row>
      <xdr:rowOff>76744</xdr:rowOff>
    </xdr:to>
    <xdr:cxnSp macro="">
      <xdr:nvCxnSpPr>
        <xdr:cNvPr id="251" name="直線コネクタ 250"/>
        <xdr:cNvCxnSpPr/>
      </xdr:nvCxnSpPr>
      <xdr:spPr>
        <a:xfrm>
          <a:off x="7861300" y="110479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22678</xdr:rowOff>
    </xdr:from>
    <xdr:to>
      <xdr:col>36</xdr:col>
      <xdr:colOff>165100</xdr:colOff>
      <xdr:row>64</xdr:row>
      <xdr:rowOff>124278</xdr:rowOff>
    </xdr:to>
    <xdr:sp macro="" textlink="">
      <xdr:nvSpPr>
        <xdr:cNvPr id="252" name="楕円 251"/>
        <xdr:cNvSpPr/>
      </xdr:nvSpPr>
      <xdr:spPr>
        <a:xfrm>
          <a:off x="6921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73478</xdr:rowOff>
    </xdr:from>
    <xdr:to>
      <xdr:col>41</xdr:col>
      <xdr:colOff>50800</xdr:colOff>
      <xdr:row>64</xdr:row>
      <xdr:rowOff>75112</xdr:rowOff>
    </xdr:to>
    <xdr:cxnSp macro="">
      <xdr:nvCxnSpPr>
        <xdr:cNvPr id="253" name="直線コネクタ 252"/>
        <xdr:cNvCxnSpPr/>
      </xdr:nvCxnSpPr>
      <xdr:spPr>
        <a:xfrm>
          <a:off x="6972300" y="110462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120304</xdr:rowOff>
    </xdr:from>
    <xdr:ext cx="469744" cy="259045"/>
    <xdr:sp macro="" textlink="">
      <xdr:nvSpPr>
        <xdr:cNvPr id="258" name="n_1mainValue【体育館・プール】&#10;一人当たり面積"/>
        <xdr:cNvSpPr txBox="1"/>
      </xdr:nvSpPr>
      <xdr:spPr>
        <a:xfrm>
          <a:off x="9391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118671</xdr:rowOff>
    </xdr:from>
    <xdr:ext cx="469744" cy="259045"/>
    <xdr:sp macro="" textlink="">
      <xdr:nvSpPr>
        <xdr:cNvPr id="259" name="n_2mainValue【体育館・プール】&#10;一人当たり面積"/>
        <xdr:cNvSpPr txBox="1"/>
      </xdr:nvSpPr>
      <xdr:spPr>
        <a:xfrm>
          <a:off x="8515427" y="110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117039</xdr:rowOff>
    </xdr:from>
    <xdr:ext cx="469744" cy="259045"/>
    <xdr:sp macro="" textlink="">
      <xdr:nvSpPr>
        <xdr:cNvPr id="260" name="n_3mainValue【体育館・プール】&#10;一人当たり面積"/>
        <xdr:cNvSpPr txBox="1"/>
      </xdr:nvSpPr>
      <xdr:spPr>
        <a:xfrm>
          <a:off x="7626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115405</xdr:rowOff>
    </xdr:from>
    <xdr:ext cx="469744" cy="259045"/>
    <xdr:sp macro="" textlink="">
      <xdr:nvSpPr>
        <xdr:cNvPr id="261" name="n_4mainValue【体育館・プール】&#10;一人当たり面積"/>
        <xdr:cNvSpPr txBox="1"/>
      </xdr:nvSpPr>
      <xdr:spPr>
        <a:xfrm>
          <a:off x="6737427" y="110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71882</xdr:rowOff>
    </xdr:from>
    <xdr:to>
      <xdr:col>24</xdr:col>
      <xdr:colOff>114300</xdr:colOff>
      <xdr:row>83</xdr:row>
      <xdr:rowOff>2032</xdr:rowOff>
    </xdr:to>
    <xdr:sp macro="" textlink="">
      <xdr:nvSpPr>
        <xdr:cNvPr id="300" name="楕円 299"/>
        <xdr:cNvSpPr/>
      </xdr:nvSpPr>
      <xdr:spPr>
        <a:xfrm>
          <a:off x="45847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50309</xdr:rowOff>
    </xdr:from>
    <xdr:ext cx="405111" cy="259045"/>
    <xdr:sp macro="" textlink="">
      <xdr:nvSpPr>
        <xdr:cNvPr id="301" name="【福祉施設】&#10;有形固定資産減価償却率該当値テキスト"/>
        <xdr:cNvSpPr txBox="1"/>
      </xdr:nvSpPr>
      <xdr:spPr>
        <a:xfrm>
          <a:off x="4673600"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28448</xdr:rowOff>
    </xdr:from>
    <xdr:to>
      <xdr:col>20</xdr:col>
      <xdr:colOff>38100</xdr:colOff>
      <xdr:row>82</xdr:row>
      <xdr:rowOff>130048</xdr:rowOff>
    </xdr:to>
    <xdr:sp macro="" textlink="">
      <xdr:nvSpPr>
        <xdr:cNvPr id="302" name="楕円 301"/>
        <xdr:cNvSpPr/>
      </xdr:nvSpPr>
      <xdr:spPr>
        <a:xfrm>
          <a:off x="3746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79248</xdr:rowOff>
    </xdr:from>
    <xdr:to>
      <xdr:col>24</xdr:col>
      <xdr:colOff>63500</xdr:colOff>
      <xdr:row>82</xdr:row>
      <xdr:rowOff>122682</xdr:rowOff>
    </xdr:to>
    <xdr:cxnSp macro="">
      <xdr:nvCxnSpPr>
        <xdr:cNvPr id="303" name="直線コネクタ 302"/>
        <xdr:cNvCxnSpPr/>
      </xdr:nvCxnSpPr>
      <xdr:spPr>
        <a:xfrm>
          <a:off x="3797300" y="141381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156463</xdr:rowOff>
    </xdr:from>
    <xdr:to>
      <xdr:col>15</xdr:col>
      <xdr:colOff>101600</xdr:colOff>
      <xdr:row>82</xdr:row>
      <xdr:rowOff>86613</xdr:rowOff>
    </xdr:to>
    <xdr:sp macro="" textlink="">
      <xdr:nvSpPr>
        <xdr:cNvPr id="304" name="楕円 303"/>
        <xdr:cNvSpPr/>
      </xdr:nvSpPr>
      <xdr:spPr>
        <a:xfrm>
          <a:off x="2857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35813</xdr:rowOff>
    </xdr:from>
    <xdr:to>
      <xdr:col>19</xdr:col>
      <xdr:colOff>177800</xdr:colOff>
      <xdr:row>82</xdr:row>
      <xdr:rowOff>79248</xdr:rowOff>
    </xdr:to>
    <xdr:cxnSp macro="">
      <xdr:nvCxnSpPr>
        <xdr:cNvPr id="305" name="直線コネクタ 304"/>
        <xdr:cNvCxnSpPr/>
      </xdr:nvCxnSpPr>
      <xdr:spPr>
        <a:xfrm>
          <a:off x="2908300" y="140947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108458</xdr:rowOff>
    </xdr:from>
    <xdr:to>
      <xdr:col>10</xdr:col>
      <xdr:colOff>165100</xdr:colOff>
      <xdr:row>82</xdr:row>
      <xdr:rowOff>38608</xdr:rowOff>
    </xdr:to>
    <xdr:sp macro="" textlink="">
      <xdr:nvSpPr>
        <xdr:cNvPr id="306" name="楕円 305"/>
        <xdr:cNvSpPr/>
      </xdr:nvSpPr>
      <xdr:spPr>
        <a:xfrm>
          <a:off x="1968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159258</xdr:rowOff>
    </xdr:from>
    <xdr:to>
      <xdr:col>15</xdr:col>
      <xdr:colOff>50800</xdr:colOff>
      <xdr:row>82</xdr:row>
      <xdr:rowOff>35813</xdr:rowOff>
    </xdr:to>
    <xdr:cxnSp macro="">
      <xdr:nvCxnSpPr>
        <xdr:cNvPr id="307" name="直線コネクタ 306"/>
        <xdr:cNvCxnSpPr/>
      </xdr:nvCxnSpPr>
      <xdr:spPr>
        <a:xfrm>
          <a:off x="2019300" y="140467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65024</xdr:rowOff>
    </xdr:from>
    <xdr:to>
      <xdr:col>6</xdr:col>
      <xdr:colOff>38100</xdr:colOff>
      <xdr:row>81</xdr:row>
      <xdr:rowOff>166624</xdr:rowOff>
    </xdr:to>
    <xdr:sp macro="" textlink="">
      <xdr:nvSpPr>
        <xdr:cNvPr id="308" name="楕円 307"/>
        <xdr:cNvSpPr/>
      </xdr:nvSpPr>
      <xdr:spPr>
        <a:xfrm>
          <a:off x="1079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115824</xdr:rowOff>
    </xdr:from>
    <xdr:to>
      <xdr:col>10</xdr:col>
      <xdr:colOff>114300</xdr:colOff>
      <xdr:row>81</xdr:row>
      <xdr:rowOff>159258</xdr:rowOff>
    </xdr:to>
    <xdr:cxnSp macro="">
      <xdr:nvCxnSpPr>
        <xdr:cNvPr id="309" name="直線コネクタ 308"/>
        <xdr:cNvCxnSpPr/>
      </xdr:nvCxnSpPr>
      <xdr:spPr>
        <a:xfrm>
          <a:off x="1130300" y="140032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121175</xdr:rowOff>
    </xdr:from>
    <xdr:ext cx="405111" cy="259045"/>
    <xdr:sp macro="" textlink="">
      <xdr:nvSpPr>
        <xdr:cNvPr id="314" name="n_1mainValue【福祉施設】&#10;有形固定資産減価償却率"/>
        <xdr:cNvSpPr txBox="1"/>
      </xdr:nvSpPr>
      <xdr:spPr>
        <a:xfrm>
          <a:off x="3582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77740</xdr:rowOff>
    </xdr:from>
    <xdr:ext cx="405111" cy="259045"/>
    <xdr:sp macro="" textlink="">
      <xdr:nvSpPr>
        <xdr:cNvPr id="315" name="n_2mainValue【福祉施設】&#10;有形固定資産減価償却率"/>
        <xdr:cNvSpPr txBox="1"/>
      </xdr:nvSpPr>
      <xdr:spPr>
        <a:xfrm>
          <a:off x="27057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6" name="n_3mainValue【福祉施設】&#10;有形固定資産減価償却率"/>
        <xdr:cNvSpPr txBox="1"/>
      </xdr:nvSpPr>
      <xdr:spPr>
        <a:xfrm>
          <a:off x="1816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157751</xdr:rowOff>
    </xdr:from>
    <xdr:ext cx="405111" cy="259045"/>
    <xdr:sp macro="" textlink="">
      <xdr:nvSpPr>
        <xdr:cNvPr id="317" name="n_4mainValue【福祉施設】&#10;有形固定資産減価償却率"/>
        <xdr:cNvSpPr txBox="1"/>
      </xdr:nvSpPr>
      <xdr:spPr>
        <a:xfrm>
          <a:off x="927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3" name="楕円 352"/>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96538</xdr:rowOff>
    </xdr:from>
    <xdr:ext cx="469744" cy="259045"/>
    <xdr:sp macro="" textlink="">
      <xdr:nvSpPr>
        <xdr:cNvPr id="354" name="【福祉施設】&#10;一人当たり面積該当値テキスト"/>
        <xdr:cNvSpPr txBox="1"/>
      </xdr:nvSpPr>
      <xdr:spPr>
        <a:xfrm>
          <a:off x="10515600"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355" name="楕円 354"/>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60961</xdr:rowOff>
    </xdr:to>
    <xdr:cxnSp macro="">
      <xdr:nvCxnSpPr>
        <xdr:cNvPr id="356" name="直線コネクタ 355"/>
        <xdr:cNvCxnSpPr/>
      </xdr:nvCxnSpPr>
      <xdr:spPr>
        <a:xfrm>
          <a:off x="9639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xdr:rowOff>
    </xdr:from>
    <xdr:to>
      <xdr:col>46</xdr:col>
      <xdr:colOff>38100</xdr:colOff>
      <xdr:row>85</xdr:row>
      <xdr:rowOff>106045</xdr:rowOff>
    </xdr:to>
    <xdr:sp macro="" textlink="">
      <xdr:nvSpPr>
        <xdr:cNvPr id="357" name="楕円 356"/>
        <xdr:cNvSpPr/>
      </xdr:nvSpPr>
      <xdr:spPr>
        <a:xfrm>
          <a:off x="869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55245</xdr:rowOff>
    </xdr:from>
    <xdr:to>
      <xdr:col>50</xdr:col>
      <xdr:colOff>114300</xdr:colOff>
      <xdr:row>85</xdr:row>
      <xdr:rowOff>60961</xdr:rowOff>
    </xdr:to>
    <xdr:cxnSp macro="">
      <xdr:nvCxnSpPr>
        <xdr:cNvPr id="358" name="直線コネクタ 357"/>
        <xdr:cNvCxnSpPr/>
      </xdr:nvCxnSpPr>
      <xdr:spPr>
        <a:xfrm>
          <a:off x="8750300" y="146284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9" name="楕円 358"/>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55245</xdr:rowOff>
    </xdr:to>
    <xdr:cxnSp macro="">
      <xdr:nvCxnSpPr>
        <xdr:cNvPr id="360" name="直線コネクタ 359"/>
        <xdr:cNvCxnSpPr/>
      </xdr:nvCxnSpPr>
      <xdr:spPr>
        <a:xfrm>
          <a:off x="7861300" y="1462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1" name="楕円 360"/>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2" name="直線コネクタ 361"/>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367" name="n_1main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97172</xdr:rowOff>
    </xdr:from>
    <xdr:ext cx="469744" cy="259045"/>
    <xdr:sp macro="" textlink="">
      <xdr:nvSpPr>
        <xdr:cNvPr id="368" name="n_2mainValue【福祉施設】&#10;一人当たり面積"/>
        <xdr:cNvSpPr txBox="1"/>
      </xdr:nvSpPr>
      <xdr:spPr>
        <a:xfrm>
          <a:off x="8515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9"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0"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412" name="楕円 411"/>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111958</xdr:rowOff>
    </xdr:from>
    <xdr:ext cx="405111" cy="259045"/>
    <xdr:sp macro="" textlink="">
      <xdr:nvSpPr>
        <xdr:cNvPr id="413" name="【市民会館】&#10;有形固定資産減価償却率該当値テキスト"/>
        <xdr:cNvSpPr txBox="1"/>
      </xdr:nvSpPr>
      <xdr:spPr>
        <a:xfrm>
          <a:off x="4673600" y="1777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53158</xdr:rowOff>
    </xdr:from>
    <xdr:to>
      <xdr:col>20</xdr:col>
      <xdr:colOff>38100</xdr:colOff>
      <xdr:row>104</xdr:row>
      <xdr:rowOff>154758</xdr:rowOff>
    </xdr:to>
    <xdr:sp macro="" textlink="">
      <xdr:nvSpPr>
        <xdr:cNvPr id="414" name="楕円 413"/>
        <xdr:cNvSpPr/>
      </xdr:nvSpPr>
      <xdr:spPr>
        <a:xfrm>
          <a:off x="3746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103958</xdr:rowOff>
    </xdr:from>
    <xdr:to>
      <xdr:col>24</xdr:col>
      <xdr:colOff>63500</xdr:colOff>
      <xdr:row>104</xdr:row>
      <xdr:rowOff>139881</xdr:rowOff>
    </xdr:to>
    <xdr:cxnSp macro="">
      <xdr:nvCxnSpPr>
        <xdr:cNvPr id="415" name="直線コネクタ 414"/>
        <xdr:cNvCxnSpPr/>
      </xdr:nvCxnSpPr>
      <xdr:spPr>
        <a:xfrm>
          <a:off x="3797300" y="179347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416" name="楕円 415"/>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69669</xdr:rowOff>
    </xdr:from>
    <xdr:to>
      <xdr:col>19</xdr:col>
      <xdr:colOff>177800</xdr:colOff>
      <xdr:row>104</xdr:row>
      <xdr:rowOff>103958</xdr:rowOff>
    </xdr:to>
    <xdr:cxnSp macro="">
      <xdr:nvCxnSpPr>
        <xdr:cNvPr id="417" name="直線コネクタ 416"/>
        <xdr:cNvCxnSpPr/>
      </xdr:nvCxnSpPr>
      <xdr:spPr>
        <a:xfrm>
          <a:off x="2908300" y="179004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156029</xdr:rowOff>
    </xdr:from>
    <xdr:to>
      <xdr:col>10</xdr:col>
      <xdr:colOff>165100</xdr:colOff>
      <xdr:row>104</xdr:row>
      <xdr:rowOff>86179</xdr:rowOff>
    </xdr:to>
    <xdr:sp macro="" textlink="">
      <xdr:nvSpPr>
        <xdr:cNvPr id="418" name="楕円 417"/>
        <xdr:cNvSpPr/>
      </xdr:nvSpPr>
      <xdr:spPr>
        <a:xfrm>
          <a:off x="1968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35379</xdr:rowOff>
    </xdr:from>
    <xdr:to>
      <xdr:col>15</xdr:col>
      <xdr:colOff>50800</xdr:colOff>
      <xdr:row>104</xdr:row>
      <xdr:rowOff>69669</xdr:rowOff>
    </xdr:to>
    <xdr:cxnSp macro="">
      <xdr:nvCxnSpPr>
        <xdr:cNvPr id="419" name="直線コネクタ 418"/>
        <xdr:cNvCxnSpPr/>
      </xdr:nvCxnSpPr>
      <xdr:spPr>
        <a:xfrm>
          <a:off x="2019300" y="17866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20" name="楕円 419"/>
        <xdr:cNvSpPr/>
      </xdr:nvSpPr>
      <xdr:spPr>
        <a:xfrm>
          <a:off x="107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xdr:rowOff>
    </xdr:from>
    <xdr:to>
      <xdr:col>10</xdr:col>
      <xdr:colOff>114300</xdr:colOff>
      <xdr:row>104</xdr:row>
      <xdr:rowOff>35379</xdr:rowOff>
    </xdr:to>
    <xdr:cxnSp macro="">
      <xdr:nvCxnSpPr>
        <xdr:cNvPr id="421" name="直線コネクタ 420"/>
        <xdr:cNvCxnSpPr/>
      </xdr:nvCxnSpPr>
      <xdr:spPr>
        <a:xfrm>
          <a:off x="1130300" y="1783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171285</xdr:rowOff>
    </xdr:from>
    <xdr:ext cx="405111" cy="259045"/>
    <xdr:sp macro="" textlink="">
      <xdr:nvSpPr>
        <xdr:cNvPr id="426" name="n_1mainValue【市民会館】&#10;有形固定資産減価償却率"/>
        <xdr:cNvSpPr txBox="1"/>
      </xdr:nvSpPr>
      <xdr:spPr>
        <a:xfrm>
          <a:off x="3582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136996</xdr:rowOff>
    </xdr:from>
    <xdr:ext cx="405111" cy="259045"/>
    <xdr:sp macro="" textlink="">
      <xdr:nvSpPr>
        <xdr:cNvPr id="427" name="n_2mainValue【市民会館】&#10;有形固定資産減価償却率"/>
        <xdr:cNvSpPr txBox="1"/>
      </xdr:nvSpPr>
      <xdr:spPr>
        <a:xfrm>
          <a:off x="2705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102706</xdr:rowOff>
    </xdr:from>
    <xdr:ext cx="405111" cy="259045"/>
    <xdr:sp macro="" textlink="">
      <xdr:nvSpPr>
        <xdr:cNvPr id="428" name="n_3mainValue【市民会館】&#10;有形固定資産減価償却率"/>
        <xdr:cNvSpPr txBox="1"/>
      </xdr:nvSpPr>
      <xdr:spPr>
        <a:xfrm>
          <a:off x="1816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29" name="n_4mainValue【市民会館】&#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76019</xdr:rowOff>
    </xdr:from>
    <xdr:to>
      <xdr:col>55</xdr:col>
      <xdr:colOff>50800</xdr:colOff>
      <xdr:row>108</xdr:row>
      <xdr:rowOff>6169</xdr:rowOff>
    </xdr:to>
    <xdr:sp macro="" textlink="">
      <xdr:nvSpPr>
        <xdr:cNvPr id="471" name="楕円 470"/>
        <xdr:cNvSpPr/>
      </xdr:nvSpPr>
      <xdr:spPr>
        <a:xfrm>
          <a:off x="10426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54446</xdr:rowOff>
    </xdr:from>
    <xdr:ext cx="469744" cy="259045"/>
    <xdr:sp macro="" textlink="">
      <xdr:nvSpPr>
        <xdr:cNvPr id="472" name="【市民会館】&#10;一人当たり面積該当値テキスト"/>
        <xdr:cNvSpPr txBox="1"/>
      </xdr:nvSpPr>
      <xdr:spPr>
        <a:xfrm>
          <a:off x="10515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72752</xdr:rowOff>
    </xdr:from>
    <xdr:to>
      <xdr:col>50</xdr:col>
      <xdr:colOff>165100</xdr:colOff>
      <xdr:row>108</xdr:row>
      <xdr:rowOff>2902</xdr:rowOff>
    </xdr:to>
    <xdr:sp macro="" textlink="">
      <xdr:nvSpPr>
        <xdr:cNvPr id="473" name="楕円 472"/>
        <xdr:cNvSpPr/>
      </xdr:nvSpPr>
      <xdr:spPr>
        <a:xfrm>
          <a:off x="958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123552</xdr:rowOff>
    </xdr:from>
    <xdr:to>
      <xdr:col>55</xdr:col>
      <xdr:colOff>0</xdr:colOff>
      <xdr:row>107</xdr:row>
      <xdr:rowOff>126819</xdr:rowOff>
    </xdr:to>
    <xdr:cxnSp macro="">
      <xdr:nvCxnSpPr>
        <xdr:cNvPr id="474" name="直線コネクタ 473"/>
        <xdr:cNvCxnSpPr/>
      </xdr:nvCxnSpPr>
      <xdr:spPr>
        <a:xfrm>
          <a:off x="9639300" y="1846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75" name="楕円 474"/>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117021</xdr:rowOff>
    </xdr:from>
    <xdr:to>
      <xdr:col>50</xdr:col>
      <xdr:colOff>114300</xdr:colOff>
      <xdr:row>107</xdr:row>
      <xdr:rowOff>123552</xdr:rowOff>
    </xdr:to>
    <xdr:cxnSp macro="">
      <xdr:nvCxnSpPr>
        <xdr:cNvPr id="476" name="直線コネクタ 475"/>
        <xdr:cNvCxnSpPr/>
      </xdr:nvCxnSpPr>
      <xdr:spPr>
        <a:xfrm>
          <a:off x="8750300" y="184621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77" name="楕円 476"/>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117021</xdr:rowOff>
    </xdr:to>
    <xdr:cxnSp macro="">
      <xdr:nvCxnSpPr>
        <xdr:cNvPr id="478" name="直線コネクタ 477"/>
        <xdr:cNvCxnSpPr/>
      </xdr:nvCxnSpPr>
      <xdr:spPr>
        <a:xfrm>
          <a:off x="7861300" y="184556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56424</xdr:rowOff>
    </xdr:from>
    <xdr:to>
      <xdr:col>36</xdr:col>
      <xdr:colOff>165100</xdr:colOff>
      <xdr:row>107</xdr:row>
      <xdr:rowOff>158024</xdr:rowOff>
    </xdr:to>
    <xdr:sp macro="" textlink="">
      <xdr:nvSpPr>
        <xdr:cNvPr id="479" name="楕円 478"/>
        <xdr:cNvSpPr/>
      </xdr:nvSpPr>
      <xdr:spPr>
        <a:xfrm>
          <a:off x="692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107224</xdr:rowOff>
    </xdr:from>
    <xdr:to>
      <xdr:col>41</xdr:col>
      <xdr:colOff>50800</xdr:colOff>
      <xdr:row>107</xdr:row>
      <xdr:rowOff>110489</xdr:rowOff>
    </xdr:to>
    <xdr:cxnSp macro="">
      <xdr:nvCxnSpPr>
        <xdr:cNvPr id="480" name="直線コネクタ 479"/>
        <xdr:cNvCxnSpPr/>
      </xdr:nvCxnSpPr>
      <xdr:spPr>
        <a:xfrm>
          <a:off x="6972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165479</xdr:rowOff>
    </xdr:from>
    <xdr:ext cx="469744" cy="259045"/>
    <xdr:sp macro="" textlink="">
      <xdr:nvSpPr>
        <xdr:cNvPr id="485" name="n_1mainValue【市民会館】&#10;一人当たり面積"/>
        <xdr:cNvSpPr txBox="1"/>
      </xdr:nvSpPr>
      <xdr:spPr>
        <a:xfrm>
          <a:off x="9391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86" name="n_2mainValue【市民会館】&#10;一人当たり面積"/>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87"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149151</xdr:rowOff>
    </xdr:from>
    <xdr:ext cx="469744" cy="259045"/>
    <xdr:sp macro="" textlink="">
      <xdr:nvSpPr>
        <xdr:cNvPr id="488" name="n_4mainValue【市民会館】&#10;一人当たり面積"/>
        <xdr:cNvSpPr txBox="1"/>
      </xdr:nvSpPr>
      <xdr:spPr>
        <a:xfrm>
          <a:off x="6737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9" name="楕円 528"/>
        <xdr:cNvSpPr/>
      </xdr:nvSpPr>
      <xdr:spPr>
        <a:xfrm>
          <a:off x="16268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130192</xdr:rowOff>
    </xdr:from>
    <xdr:ext cx="405111" cy="259045"/>
    <xdr:sp macro="" textlink="">
      <xdr:nvSpPr>
        <xdr:cNvPr id="530" name="【一般廃棄物処理施設】&#10;有形固定資産減価償却率該当値テキスト"/>
        <xdr:cNvSpPr txBox="1"/>
      </xdr:nvSpPr>
      <xdr:spPr>
        <a:xfrm>
          <a:off x="16357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31" name="楕円 530"/>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158115</xdr:rowOff>
    </xdr:to>
    <xdr:cxnSp macro="">
      <xdr:nvCxnSpPr>
        <xdr:cNvPr id="532" name="直線コネクタ 531"/>
        <xdr:cNvCxnSpPr/>
      </xdr:nvCxnSpPr>
      <xdr:spPr>
        <a:xfrm>
          <a:off x="15481300" y="646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533" name="楕円 532"/>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123825</xdr:rowOff>
    </xdr:to>
    <xdr:cxnSp macro="">
      <xdr:nvCxnSpPr>
        <xdr:cNvPr id="534" name="直線コネクタ 533"/>
        <xdr:cNvCxnSpPr/>
      </xdr:nvCxnSpPr>
      <xdr:spPr>
        <a:xfrm>
          <a:off x="14592300" y="6410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xdr:rowOff>
    </xdr:from>
    <xdr:to>
      <xdr:col>72</xdr:col>
      <xdr:colOff>38100</xdr:colOff>
      <xdr:row>37</xdr:row>
      <xdr:rowOff>113665</xdr:rowOff>
    </xdr:to>
    <xdr:sp macro="" textlink="">
      <xdr:nvSpPr>
        <xdr:cNvPr id="535" name="楕円 534"/>
        <xdr:cNvSpPr/>
      </xdr:nvSpPr>
      <xdr:spPr>
        <a:xfrm>
          <a:off x="1365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62865</xdr:rowOff>
    </xdr:from>
    <xdr:to>
      <xdr:col>76</xdr:col>
      <xdr:colOff>114300</xdr:colOff>
      <xdr:row>37</xdr:row>
      <xdr:rowOff>66675</xdr:rowOff>
    </xdr:to>
    <xdr:cxnSp macro="">
      <xdr:nvCxnSpPr>
        <xdr:cNvPr id="536" name="直線コネクタ 535"/>
        <xdr:cNvCxnSpPr/>
      </xdr:nvCxnSpPr>
      <xdr:spPr>
        <a:xfrm>
          <a:off x="13703300" y="64065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7"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8"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39"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0"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541" name="n_1mainValue【一般廃棄物処理施設】&#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134002</xdr:rowOff>
    </xdr:from>
    <xdr:ext cx="405111" cy="259045"/>
    <xdr:sp macro="" textlink="">
      <xdr:nvSpPr>
        <xdr:cNvPr id="542" name="n_2mainValue【一般廃棄物処理施設】&#10;有形固定資産減価償却率"/>
        <xdr:cNvSpPr txBox="1"/>
      </xdr:nvSpPr>
      <xdr:spPr>
        <a:xfrm>
          <a:off x="14389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543" name="n_3mainValue【一般廃棄物処理施設】&#10;有形固定資産減価償却率"/>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4" name="直線コネクタ 55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5" name="テキスト ボックス 55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8" name="直線コネクタ 55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9" name="テキスト ボックス 55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3" name="直線コネクタ 562"/>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4"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5" name="直線コネクタ 564"/>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6"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67" name="直線コネクタ 566"/>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68"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69" name="フローチャート: 判断 568"/>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0" name="フローチャート: 判断 569"/>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1" name="フローチャート: 判断 570"/>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2" name="フローチャート: 判断 571"/>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3" name="フローチャート: 判断 572"/>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47637</xdr:rowOff>
    </xdr:from>
    <xdr:to>
      <xdr:col>116</xdr:col>
      <xdr:colOff>114300</xdr:colOff>
      <xdr:row>39</xdr:row>
      <xdr:rowOff>149237</xdr:rowOff>
    </xdr:to>
    <xdr:sp macro="" textlink="">
      <xdr:nvSpPr>
        <xdr:cNvPr id="579" name="楕円 578"/>
        <xdr:cNvSpPr/>
      </xdr:nvSpPr>
      <xdr:spPr>
        <a:xfrm>
          <a:off x="22110700" y="6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26064</xdr:rowOff>
    </xdr:from>
    <xdr:ext cx="534377" cy="259045"/>
    <xdr:sp macro="" textlink="">
      <xdr:nvSpPr>
        <xdr:cNvPr id="580" name="【一般廃棄物処理施設】&#10;一人当たり有形固定資産（償却資産）額該当値テキスト"/>
        <xdr:cNvSpPr txBox="1"/>
      </xdr:nvSpPr>
      <xdr:spPr>
        <a:xfrm>
          <a:off x="22199600" y="67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47254</xdr:rowOff>
    </xdr:from>
    <xdr:to>
      <xdr:col>112</xdr:col>
      <xdr:colOff>38100</xdr:colOff>
      <xdr:row>39</xdr:row>
      <xdr:rowOff>148854</xdr:rowOff>
    </xdr:to>
    <xdr:sp macro="" textlink="">
      <xdr:nvSpPr>
        <xdr:cNvPr id="581" name="楕円 580"/>
        <xdr:cNvSpPr/>
      </xdr:nvSpPr>
      <xdr:spPr>
        <a:xfrm>
          <a:off x="21272500" y="67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98054</xdr:rowOff>
    </xdr:from>
    <xdr:to>
      <xdr:col>116</xdr:col>
      <xdr:colOff>63500</xdr:colOff>
      <xdr:row>39</xdr:row>
      <xdr:rowOff>98437</xdr:rowOff>
    </xdr:to>
    <xdr:cxnSp macro="">
      <xdr:nvCxnSpPr>
        <xdr:cNvPr id="582" name="直線コネクタ 581"/>
        <xdr:cNvCxnSpPr/>
      </xdr:nvCxnSpPr>
      <xdr:spPr>
        <a:xfrm>
          <a:off x="21323300" y="6784604"/>
          <a:ext cx="8382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5163</xdr:rowOff>
    </xdr:from>
    <xdr:to>
      <xdr:col>107</xdr:col>
      <xdr:colOff>101600</xdr:colOff>
      <xdr:row>39</xdr:row>
      <xdr:rowOff>106763</xdr:rowOff>
    </xdr:to>
    <xdr:sp macro="" textlink="">
      <xdr:nvSpPr>
        <xdr:cNvPr id="583" name="楕円 582"/>
        <xdr:cNvSpPr/>
      </xdr:nvSpPr>
      <xdr:spPr>
        <a:xfrm>
          <a:off x="20383500" y="66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55963</xdr:rowOff>
    </xdr:from>
    <xdr:to>
      <xdr:col>111</xdr:col>
      <xdr:colOff>177800</xdr:colOff>
      <xdr:row>39</xdr:row>
      <xdr:rowOff>98054</xdr:rowOff>
    </xdr:to>
    <xdr:cxnSp macro="">
      <xdr:nvCxnSpPr>
        <xdr:cNvPr id="584" name="直線コネクタ 583"/>
        <xdr:cNvCxnSpPr/>
      </xdr:nvCxnSpPr>
      <xdr:spPr>
        <a:xfrm>
          <a:off x="20434300" y="6742513"/>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157645</xdr:rowOff>
    </xdr:from>
    <xdr:to>
      <xdr:col>102</xdr:col>
      <xdr:colOff>165100</xdr:colOff>
      <xdr:row>39</xdr:row>
      <xdr:rowOff>87795</xdr:rowOff>
    </xdr:to>
    <xdr:sp macro="" textlink="">
      <xdr:nvSpPr>
        <xdr:cNvPr id="585" name="楕円 584"/>
        <xdr:cNvSpPr/>
      </xdr:nvSpPr>
      <xdr:spPr>
        <a:xfrm>
          <a:off x="19494500" y="66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36995</xdr:rowOff>
    </xdr:from>
    <xdr:to>
      <xdr:col>107</xdr:col>
      <xdr:colOff>50800</xdr:colOff>
      <xdr:row>39</xdr:row>
      <xdr:rowOff>55963</xdr:rowOff>
    </xdr:to>
    <xdr:cxnSp macro="">
      <xdr:nvCxnSpPr>
        <xdr:cNvPr id="586" name="直線コネクタ 585"/>
        <xdr:cNvCxnSpPr/>
      </xdr:nvCxnSpPr>
      <xdr:spPr>
        <a:xfrm>
          <a:off x="19545300" y="6723545"/>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87"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88"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89"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0"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139981</xdr:rowOff>
    </xdr:from>
    <xdr:ext cx="534377" cy="259045"/>
    <xdr:sp macro="" textlink="">
      <xdr:nvSpPr>
        <xdr:cNvPr id="591" name="n_1mainValue【一般廃棄物処理施設】&#10;一人当たり有形固定資産（償却資産）額"/>
        <xdr:cNvSpPr txBox="1"/>
      </xdr:nvSpPr>
      <xdr:spPr>
        <a:xfrm>
          <a:off x="21043411" y="68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97890</xdr:rowOff>
    </xdr:from>
    <xdr:ext cx="534377" cy="259045"/>
    <xdr:sp macro="" textlink="">
      <xdr:nvSpPr>
        <xdr:cNvPr id="592" name="n_2mainValue【一般廃棄物処理施設】&#10;一人当たり有形固定資産（償却資産）額"/>
        <xdr:cNvSpPr txBox="1"/>
      </xdr:nvSpPr>
      <xdr:spPr>
        <a:xfrm>
          <a:off x="20167111" y="67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78922</xdr:rowOff>
    </xdr:from>
    <xdr:ext cx="534377" cy="259045"/>
    <xdr:sp macro="" textlink="">
      <xdr:nvSpPr>
        <xdr:cNvPr id="593" name="n_3mainValue【一般廃棄物処理施設】&#10;一人当たり有形固定資産（償却資産）額"/>
        <xdr:cNvSpPr txBox="1"/>
      </xdr:nvSpPr>
      <xdr:spPr>
        <a:xfrm>
          <a:off x="19278111" y="67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18" name="直線コネクタ 617"/>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9"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0" name="直線コネクタ 619"/>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1"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2" name="直線コネクタ 621"/>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3"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24" name="フローチャート: 判断 623"/>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25" name="フローチャート: 判断 624"/>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26" name="フローチャート: 判断 625"/>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27" name="フローチャート: 判断 626"/>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28" name="フローチャート: 判断 627"/>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634" name="楕円 633"/>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635" name="【保健センター・保健所】&#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636" name="楕円 635"/>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99060</xdr:rowOff>
    </xdr:from>
    <xdr:to>
      <xdr:col>85</xdr:col>
      <xdr:colOff>127000</xdr:colOff>
      <xdr:row>60</xdr:row>
      <xdr:rowOff>121920</xdr:rowOff>
    </xdr:to>
    <xdr:cxnSp macro="">
      <xdr:nvCxnSpPr>
        <xdr:cNvPr id="637" name="直線コネクタ 636"/>
        <xdr:cNvCxnSpPr/>
      </xdr:nvCxnSpPr>
      <xdr:spPr>
        <a:xfrm>
          <a:off x="15481300" y="10386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29210</xdr:rowOff>
    </xdr:from>
    <xdr:to>
      <xdr:col>76</xdr:col>
      <xdr:colOff>165100</xdr:colOff>
      <xdr:row>60</xdr:row>
      <xdr:rowOff>130810</xdr:rowOff>
    </xdr:to>
    <xdr:sp macro="" textlink="">
      <xdr:nvSpPr>
        <xdr:cNvPr id="638" name="楕円 637"/>
        <xdr:cNvSpPr/>
      </xdr:nvSpPr>
      <xdr:spPr>
        <a:xfrm>
          <a:off x="1454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99060</xdr:rowOff>
    </xdr:to>
    <xdr:cxnSp macro="">
      <xdr:nvCxnSpPr>
        <xdr:cNvPr id="639" name="直線コネクタ 638"/>
        <xdr:cNvCxnSpPr/>
      </xdr:nvCxnSpPr>
      <xdr:spPr>
        <a:xfrm>
          <a:off x="14592300" y="10367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640" name="楕円 639"/>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80010</xdr:rowOff>
    </xdr:to>
    <xdr:cxnSp macro="">
      <xdr:nvCxnSpPr>
        <xdr:cNvPr id="641" name="直線コネクタ 640"/>
        <xdr:cNvCxnSpPr/>
      </xdr:nvCxnSpPr>
      <xdr:spPr>
        <a:xfrm>
          <a:off x="13703300" y="1035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42" name="楕円 641"/>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64770</xdr:rowOff>
    </xdr:to>
    <xdr:cxnSp macro="">
      <xdr:nvCxnSpPr>
        <xdr:cNvPr id="643" name="直線コネクタ 642"/>
        <xdr:cNvCxnSpPr/>
      </xdr:nvCxnSpPr>
      <xdr:spPr>
        <a:xfrm>
          <a:off x="12814300" y="10328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44"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45"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46"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47"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648" name="n_1mainValue【保健センター・保健所】&#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649" name="n_2mainValue【保健センター・保健所】&#10;有形固定資産減価償却率"/>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650" name="n_3mainValue【保健センター・保健所】&#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651" name="n_4mainValue【保健センター・保健所】&#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2" name="直線コネクタ 6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3" name="テキスト ボックス 6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4" name="直線コネクタ 6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5" name="テキスト ボックス 6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6" name="直線コネクタ 6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7" name="テキスト ボックス 6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8" name="直線コネクタ 6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9" name="テキスト ボックス 6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3" name="直線コネクタ 672"/>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74"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75" name="直線コネクタ 674"/>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76"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77" name="直線コネクタ 676"/>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78"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79" name="フローチャート: 判断 67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0" name="フローチャート: 判断 679"/>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1" name="フローチャート: 判断 680"/>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2" name="フローチャート: 判断 681"/>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3" name="フローチャート: 判断 682"/>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689" name="楕円 688"/>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33799</xdr:rowOff>
    </xdr:from>
    <xdr:ext cx="469744" cy="259045"/>
    <xdr:sp macro="" textlink="">
      <xdr:nvSpPr>
        <xdr:cNvPr id="690" name="【保健センター・保健所】&#10;一人当たり面積該当値テキスト"/>
        <xdr:cNvSpPr txBox="1"/>
      </xdr:nvSpPr>
      <xdr:spPr>
        <a:xfrm>
          <a:off x="22199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91" name="楕円 690"/>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61722</xdr:rowOff>
    </xdr:to>
    <xdr:cxnSp macro="">
      <xdr:nvCxnSpPr>
        <xdr:cNvPr id="692" name="直線コネクタ 691"/>
        <xdr:cNvCxnSpPr/>
      </xdr:nvCxnSpPr>
      <xdr:spPr>
        <a:xfrm>
          <a:off x="21323300" y="1051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164084</xdr:rowOff>
    </xdr:from>
    <xdr:to>
      <xdr:col>107</xdr:col>
      <xdr:colOff>101600</xdr:colOff>
      <xdr:row>61</xdr:row>
      <xdr:rowOff>94234</xdr:rowOff>
    </xdr:to>
    <xdr:sp macro="" textlink="">
      <xdr:nvSpPr>
        <xdr:cNvPr id="693" name="楕円 692"/>
        <xdr:cNvSpPr/>
      </xdr:nvSpPr>
      <xdr:spPr>
        <a:xfrm>
          <a:off x="2038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43434</xdr:rowOff>
    </xdr:from>
    <xdr:to>
      <xdr:col>111</xdr:col>
      <xdr:colOff>177800</xdr:colOff>
      <xdr:row>61</xdr:row>
      <xdr:rowOff>57150</xdr:rowOff>
    </xdr:to>
    <xdr:cxnSp macro="">
      <xdr:nvCxnSpPr>
        <xdr:cNvPr id="694" name="直線コネクタ 693"/>
        <xdr:cNvCxnSpPr/>
      </xdr:nvCxnSpPr>
      <xdr:spPr>
        <a:xfrm>
          <a:off x="20434300" y="10501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95" name="楕円 694"/>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43434</xdr:rowOff>
    </xdr:to>
    <xdr:cxnSp macro="">
      <xdr:nvCxnSpPr>
        <xdr:cNvPr id="696" name="直線コネクタ 695"/>
        <xdr:cNvCxnSpPr/>
      </xdr:nvCxnSpPr>
      <xdr:spPr>
        <a:xfrm>
          <a:off x="19545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141224</xdr:rowOff>
    </xdr:from>
    <xdr:to>
      <xdr:col>98</xdr:col>
      <xdr:colOff>38100</xdr:colOff>
      <xdr:row>61</xdr:row>
      <xdr:rowOff>71374</xdr:rowOff>
    </xdr:to>
    <xdr:sp macro="" textlink="">
      <xdr:nvSpPr>
        <xdr:cNvPr id="697" name="楕円 696"/>
        <xdr:cNvSpPr/>
      </xdr:nvSpPr>
      <xdr:spPr>
        <a:xfrm>
          <a:off x="18605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20574</xdr:rowOff>
    </xdr:from>
    <xdr:to>
      <xdr:col>102</xdr:col>
      <xdr:colOff>114300</xdr:colOff>
      <xdr:row>61</xdr:row>
      <xdr:rowOff>34290</xdr:rowOff>
    </xdr:to>
    <xdr:cxnSp macro="">
      <xdr:nvCxnSpPr>
        <xdr:cNvPr id="698" name="直線コネクタ 697"/>
        <xdr:cNvCxnSpPr/>
      </xdr:nvCxnSpPr>
      <xdr:spPr>
        <a:xfrm>
          <a:off x="18656300" y="10479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99" name="n_1ave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0"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1"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2"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703"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704" name="n_2mainValue【保健センター・保健所】&#10;一人当たり面積"/>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705" name="n_3mainValue【保健センター・保健所】&#10;一人当たり面積"/>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87901</xdr:rowOff>
    </xdr:from>
    <xdr:ext cx="469744" cy="259045"/>
    <xdr:sp macro="" textlink="">
      <xdr:nvSpPr>
        <xdr:cNvPr id="706" name="n_4mainValue【保健センター・保健所】&#10;一人当たり面積"/>
        <xdr:cNvSpPr txBox="1"/>
      </xdr:nvSpPr>
      <xdr:spPr>
        <a:xfrm>
          <a:off x="18421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2" name="直線コネクタ 731"/>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4" name="直線コネクタ 7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35"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36" name="直線コネクタ 735"/>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37"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38" name="フローチャート: 判断 737"/>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39" name="フローチャート: 判断 738"/>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0" name="フローチャート: 判断 739"/>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1" name="フローチャート: 判断 740"/>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2" name="フローチャート: 判断 741"/>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748" name="楕円 747"/>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749" name="【消防施設】&#10;有形固定資産減価償却率該当値テキスト"/>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160382</xdr:rowOff>
    </xdr:from>
    <xdr:to>
      <xdr:col>81</xdr:col>
      <xdr:colOff>101600</xdr:colOff>
      <xdr:row>84</xdr:row>
      <xdr:rowOff>90532</xdr:rowOff>
    </xdr:to>
    <xdr:sp macro="" textlink="">
      <xdr:nvSpPr>
        <xdr:cNvPr id="750" name="楕円 749"/>
        <xdr:cNvSpPr/>
      </xdr:nvSpPr>
      <xdr:spPr>
        <a:xfrm>
          <a:off x="15430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39732</xdr:rowOff>
    </xdr:from>
    <xdr:to>
      <xdr:col>85</xdr:col>
      <xdr:colOff>127000</xdr:colOff>
      <xdr:row>84</xdr:row>
      <xdr:rowOff>70757</xdr:rowOff>
    </xdr:to>
    <xdr:cxnSp macro="">
      <xdr:nvCxnSpPr>
        <xdr:cNvPr id="751" name="直線コネクタ 750"/>
        <xdr:cNvCxnSpPr/>
      </xdr:nvCxnSpPr>
      <xdr:spPr>
        <a:xfrm>
          <a:off x="15481300" y="1444153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752" name="楕円 751"/>
        <xdr:cNvSpPr/>
      </xdr:nvSpPr>
      <xdr:spPr>
        <a:xfrm>
          <a:off x="1454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8708</xdr:rowOff>
    </xdr:from>
    <xdr:to>
      <xdr:col>81</xdr:col>
      <xdr:colOff>50800</xdr:colOff>
      <xdr:row>84</xdr:row>
      <xdr:rowOff>39732</xdr:rowOff>
    </xdr:to>
    <xdr:cxnSp macro="">
      <xdr:nvCxnSpPr>
        <xdr:cNvPr id="753" name="直線コネクタ 752"/>
        <xdr:cNvCxnSpPr/>
      </xdr:nvCxnSpPr>
      <xdr:spPr>
        <a:xfrm>
          <a:off x="14592300" y="144105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95069</xdr:rowOff>
    </xdr:from>
    <xdr:to>
      <xdr:col>72</xdr:col>
      <xdr:colOff>38100</xdr:colOff>
      <xdr:row>84</xdr:row>
      <xdr:rowOff>25219</xdr:rowOff>
    </xdr:to>
    <xdr:sp macro="" textlink="">
      <xdr:nvSpPr>
        <xdr:cNvPr id="754" name="楕円 753"/>
        <xdr:cNvSpPr/>
      </xdr:nvSpPr>
      <xdr:spPr>
        <a:xfrm>
          <a:off x="13652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84</xdr:row>
      <xdr:rowOff>8708</xdr:rowOff>
    </xdr:to>
    <xdr:cxnSp macro="">
      <xdr:nvCxnSpPr>
        <xdr:cNvPr id="755" name="直線コネクタ 754"/>
        <xdr:cNvCxnSpPr/>
      </xdr:nvCxnSpPr>
      <xdr:spPr>
        <a:xfrm>
          <a:off x="13703300" y="1437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67311</xdr:rowOff>
    </xdr:from>
    <xdr:to>
      <xdr:col>67</xdr:col>
      <xdr:colOff>101600</xdr:colOff>
      <xdr:row>83</xdr:row>
      <xdr:rowOff>168911</xdr:rowOff>
    </xdr:to>
    <xdr:sp macro="" textlink="">
      <xdr:nvSpPr>
        <xdr:cNvPr id="756" name="楕円 755"/>
        <xdr:cNvSpPr/>
      </xdr:nvSpPr>
      <xdr:spPr>
        <a:xfrm>
          <a:off x="1276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145869</xdr:rowOff>
    </xdr:to>
    <xdr:cxnSp macro="">
      <xdr:nvCxnSpPr>
        <xdr:cNvPr id="757" name="直線コネクタ 756"/>
        <xdr:cNvCxnSpPr/>
      </xdr:nvCxnSpPr>
      <xdr:spPr>
        <a:xfrm>
          <a:off x="12814300" y="1434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58" name="n_1aveValue【消防施設】&#10;有形固定資産減価償却率"/>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59" name="n_2aveValue【消防施設】&#10;有形固定資産減価償却率"/>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0"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1"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81659</xdr:rowOff>
    </xdr:from>
    <xdr:ext cx="405111" cy="259045"/>
    <xdr:sp macro="" textlink="">
      <xdr:nvSpPr>
        <xdr:cNvPr id="762" name="n_1mainValue【消防施設】&#10;有形固定資産減価償却率"/>
        <xdr:cNvSpPr txBox="1"/>
      </xdr:nvSpPr>
      <xdr:spPr>
        <a:xfrm>
          <a:off x="152660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763" name="n_2mainValue【消防施設】&#10;有形固定資産減価償却率"/>
        <xdr:cNvSpPr txBox="1"/>
      </xdr:nvSpPr>
      <xdr:spPr>
        <a:xfrm>
          <a:off x="14389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16346</xdr:rowOff>
    </xdr:from>
    <xdr:ext cx="405111" cy="259045"/>
    <xdr:sp macro="" textlink="">
      <xdr:nvSpPr>
        <xdr:cNvPr id="764" name="n_3mainValue【消防施設】&#10;有形固定資産減価償却率"/>
        <xdr:cNvSpPr txBox="1"/>
      </xdr:nvSpPr>
      <xdr:spPr>
        <a:xfrm>
          <a:off x="13500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160038</xdr:rowOff>
    </xdr:from>
    <xdr:ext cx="405111" cy="259045"/>
    <xdr:sp macro="" textlink="">
      <xdr:nvSpPr>
        <xdr:cNvPr id="765" name="n_4mainValue【消防施設】&#10;有形固定資産減価償却率"/>
        <xdr:cNvSpPr txBox="1"/>
      </xdr:nvSpPr>
      <xdr:spPr>
        <a:xfrm>
          <a:off x="12611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6" name="直線コネクタ 7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7" name="テキスト ボックス 7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8" name="直線コネクタ 7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9" name="テキスト ボックス 7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0" name="直線コネクタ 7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1" name="テキスト ボックス 7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2" name="直線コネクタ 7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3" name="テキスト ボックス 7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87" name="直線コネクタ 786"/>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9" name="直線コネクタ 78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1" name="直線コネクタ 79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2"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3" name="フローチャート: 判断 792"/>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94" name="フローチャート: 判断 793"/>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95" name="フローチャート: 判断 794"/>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6" name="フローチャート: 判断 79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97" name="フローチャート: 判断 796"/>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803" name="楕円 802"/>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804"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805" name="楕円 804"/>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806" name="直線コネクタ 805"/>
        <xdr:cNvCxnSpPr/>
      </xdr:nvCxnSpPr>
      <xdr:spPr>
        <a:xfrm flipV="1">
          <a:off x="21323300" y="1456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07" name="楕円 806"/>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170687</xdr:rowOff>
    </xdr:to>
    <xdr:cxnSp macro="">
      <xdr:nvCxnSpPr>
        <xdr:cNvPr id="808" name="直線コネクタ 807"/>
        <xdr:cNvCxnSpPr/>
      </xdr:nvCxnSpPr>
      <xdr:spPr>
        <a:xfrm>
          <a:off x="20434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楕円 808"/>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810" name="直線コネクタ 809"/>
        <xdr:cNvCxnSpPr/>
      </xdr:nvCxnSpPr>
      <xdr:spPr>
        <a:xfrm>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811" name="楕円 810"/>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166115</xdr:rowOff>
    </xdr:to>
    <xdr:cxnSp macro="">
      <xdr:nvCxnSpPr>
        <xdr:cNvPr id="812" name="直線コネクタ 811"/>
        <xdr:cNvCxnSpPr/>
      </xdr:nvCxnSpPr>
      <xdr:spPr>
        <a:xfrm flipV="1">
          <a:off x="18656300" y="14554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3"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14"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15"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16"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817" name="n_1main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18"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19"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820" name="n_4mainValue【消防施設】&#10;一人当たり面積"/>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46" name="直線コネクタ 845"/>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7"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8" name="直線コネクタ 84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49"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0" name="直線コネクタ 84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1"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2" name="フローチャート: 判断 851"/>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3" name="フローチャート: 判断 85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54" name="フローチャート: 判断 853"/>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55" name="フローチャート: 判断 854"/>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56" name="フローチャート: 判断 855"/>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楕円 861"/>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863" name="【庁舎】&#10;有形固定資産減価償却率該当値テキスト"/>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864" name="楕円 863"/>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97427</xdr:rowOff>
    </xdr:from>
    <xdr:to>
      <xdr:col>85</xdr:col>
      <xdr:colOff>127000</xdr:colOff>
      <xdr:row>104</xdr:row>
      <xdr:rowOff>108857</xdr:rowOff>
    </xdr:to>
    <xdr:cxnSp macro="">
      <xdr:nvCxnSpPr>
        <xdr:cNvPr id="865" name="直線コネクタ 864"/>
        <xdr:cNvCxnSpPr/>
      </xdr:nvCxnSpPr>
      <xdr:spPr>
        <a:xfrm>
          <a:off x="15481300" y="1775677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66" name="楕円 865"/>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104</xdr:row>
      <xdr:rowOff>20682</xdr:rowOff>
    </xdr:to>
    <xdr:cxnSp macro="">
      <xdr:nvCxnSpPr>
        <xdr:cNvPr id="867" name="直線コネクタ 866"/>
        <xdr:cNvCxnSpPr/>
      </xdr:nvCxnSpPr>
      <xdr:spPr>
        <a:xfrm flipV="1">
          <a:off x="14592300" y="177567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110308</xdr:rowOff>
    </xdr:from>
    <xdr:to>
      <xdr:col>72</xdr:col>
      <xdr:colOff>38100</xdr:colOff>
      <xdr:row>104</xdr:row>
      <xdr:rowOff>40458</xdr:rowOff>
    </xdr:to>
    <xdr:sp macro="" textlink="">
      <xdr:nvSpPr>
        <xdr:cNvPr id="868" name="楕円 867"/>
        <xdr:cNvSpPr/>
      </xdr:nvSpPr>
      <xdr:spPr>
        <a:xfrm>
          <a:off x="13652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161108</xdr:rowOff>
    </xdr:from>
    <xdr:to>
      <xdr:col>76</xdr:col>
      <xdr:colOff>114300</xdr:colOff>
      <xdr:row>104</xdr:row>
      <xdr:rowOff>20682</xdr:rowOff>
    </xdr:to>
    <xdr:cxnSp macro="">
      <xdr:nvCxnSpPr>
        <xdr:cNvPr id="869" name="直線コネクタ 868"/>
        <xdr:cNvCxnSpPr/>
      </xdr:nvCxnSpPr>
      <xdr:spPr>
        <a:xfrm>
          <a:off x="13703300" y="178204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7438</xdr:rowOff>
    </xdr:from>
    <xdr:to>
      <xdr:col>67</xdr:col>
      <xdr:colOff>101600</xdr:colOff>
      <xdr:row>104</xdr:row>
      <xdr:rowOff>109038</xdr:rowOff>
    </xdr:to>
    <xdr:sp macro="" textlink="">
      <xdr:nvSpPr>
        <xdr:cNvPr id="870" name="楕円 869"/>
        <xdr:cNvSpPr/>
      </xdr:nvSpPr>
      <xdr:spPr>
        <a:xfrm>
          <a:off x="12763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161108</xdr:rowOff>
    </xdr:from>
    <xdr:to>
      <xdr:col>71</xdr:col>
      <xdr:colOff>177800</xdr:colOff>
      <xdr:row>104</xdr:row>
      <xdr:rowOff>58238</xdr:rowOff>
    </xdr:to>
    <xdr:cxnSp macro="">
      <xdr:nvCxnSpPr>
        <xdr:cNvPr id="871" name="直線コネクタ 870"/>
        <xdr:cNvCxnSpPr/>
      </xdr:nvCxnSpPr>
      <xdr:spPr>
        <a:xfrm flipV="1">
          <a:off x="12814300" y="1782045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2"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3"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74"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75"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164754</xdr:rowOff>
    </xdr:from>
    <xdr:ext cx="405111" cy="259045"/>
    <xdr:sp macro="" textlink="">
      <xdr:nvSpPr>
        <xdr:cNvPr id="876" name="n_1mainValue【庁舎】&#10;有形固定資産減価償却率"/>
        <xdr:cNvSpPr txBox="1"/>
      </xdr:nvSpPr>
      <xdr:spPr>
        <a:xfrm>
          <a:off x="15266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877" name="n_2mainValue【庁舎】&#10;有形固定資産減価償却率"/>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56985</xdr:rowOff>
    </xdr:from>
    <xdr:ext cx="405111" cy="259045"/>
    <xdr:sp macro="" textlink="">
      <xdr:nvSpPr>
        <xdr:cNvPr id="878" name="n_3mainValue【庁舎】&#10;有形固定資産減価償却率"/>
        <xdr:cNvSpPr txBox="1"/>
      </xdr:nvSpPr>
      <xdr:spPr>
        <a:xfrm>
          <a:off x="13500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125565</xdr:rowOff>
    </xdr:from>
    <xdr:ext cx="405111" cy="259045"/>
    <xdr:sp macro="" textlink="">
      <xdr:nvSpPr>
        <xdr:cNvPr id="879" name="n_4mainValue【庁舎】&#10;有形固定資産減価償却率"/>
        <xdr:cNvSpPr txBox="1"/>
      </xdr:nvSpPr>
      <xdr:spPr>
        <a:xfrm>
          <a:off x="12611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0" name="直線コネクタ 88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1" name="テキスト ボックス 89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2" name="直線コネクタ 89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3" name="テキスト ボックス 89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94" name="直線コネクタ 89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95" name="テキスト ボックス 89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8" name="直線コネクタ 89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9" name="テキスト ボックス 89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0" name="直線コネクタ 89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1" name="テキスト ボックス 90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2" name="直線コネクタ 90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3" name="テキスト ボックス 90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07" name="直線コネクタ 906"/>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08"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09" name="直線コネクタ 908"/>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0"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1" name="直線コネクタ 910"/>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2"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3" name="フローチャート: 判断 912"/>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4" name="フローチャート: 判断 913"/>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15" name="フローチャート: 判断 914"/>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6" name="フローチャート: 判断 915"/>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17" name="フローチャート: 判断 916"/>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96838</xdr:rowOff>
    </xdr:from>
    <xdr:to>
      <xdr:col>116</xdr:col>
      <xdr:colOff>114300</xdr:colOff>
      <xdr:row>107</xdr:row>
      <xdr:rowOff>26988</xdr:rowOff>
    </xdr:to>
    <xdr:sp macro="" textlink="">
      <xdr:nvSpPr>
        <xdr:cNvPr id="923" name="楕円 922"/>
        <xdr:cNvSpPr/>
      </xdr:nvSpPr>
      <xdr:spPr>
        <a:xfrm>
          <a:off x="221107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75265</xdr:rowOff>
    </xdr:from>
    <xdr:ext cx="469744" cy="259045"/>
    <xdr:sp macro="" textlink="">
      <xdr:nvSpPr>
        <xdr:cNvPr id="924" name="【庁舎】&#10;一人当たり面積該当値テキスト"/>
        <xdr:cNvSpPr txBox="1"/>
      </xdr:nvSpPr>
      <xdr:spPr>
        <a:xfrm>
          <a:off x="22199600" y="182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96838</xdr:rowOff>
    </xdr:from>
    <xdr:to>
      <xdr:col>112</xdr:col>
      <xdr:colOff>38100</xdr:colOff>
      <xdr:row>107</xdr:row>
      <xdr:rowOff>26988</xdr:rowOff>
    </xdr:to>
    <xdr:sp macro="" textlink="">
      <xdr:nvSpPr>
        <xdr:cNvPr id="925" name="楕円 924"/>
        <xdr:cNvSpPr/>
      </xdr:nvSpPr>
      <xdr:spPr>
        <a:xfrm>
          <a:off x="21272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147638</xdr:rowOff>
    </xdr:from>
    <xdr:to>
      <xdr:col>116</xdr:col>
      <xdr:colOff>63500</xdr:colOff>
      <xdr:row>106</xdr:row>
      <xdr:rowOff>147638</xdr:rowOff>
    </xdr:to>
    <xdr:cxnSp macro="">
      <xdr:nvCxnSpPr>
        <xdr:cNvPr id="926" name="直線コネクタ 925"/>
        <xdr:cNvCxnSpPr/>
      </xdr:nvCxnSpPr>
      <xdr:spPr>
        <a:xfrm>
          <a:off x="21323300" y="18321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79693</xdr:rowOff>
    </xdr:from>
    <xdr:to>
      <xdr:col>107</xdr:col>
      <xdr:colOff>101600</xdr:colOff>
      <xdr:row>107</xdr:row>
      <xdr:rowOff>9843</xdr:rowOff>
    </xdr:to>
    <xdr:sp macro="" textlink="">
      <xdr:nvSpPr>
        <xdr:cNvPr id="927" name="楕円 926"/>
        <xdr:cNvSpPr/>
      </xdr:nvSpPr>
      <xdr:spPr>
        <a:xfrm>
          <a:off x="20383500" y="182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130493</xdr:rowOff>
    </xdr:from>
    <xdr:to>
      <xdr:col>111</xdr:col>
      <xdr:colOff>177800</xdr:colOff>
      <xdr:row>106</xdr:row>
      <xdr:rowOff>147638</xdr:rowOff>
    </xdr:to>
    <xdr:cxnSp macro="">
      <xdr:nvCxnSpPr>
        <xdr:cNvPr id="928" name="直線コネクタ 927"/>
        <xdr:cNvCxnSpPr/>
      </xdr:nvCxnSpPr>
      <xdr:spPr>
        <a:xfrm>
          <a:off x="20434300" y="183041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62548</xdr:rowOff>
    </xdr:from>
    <xdr:to>
      <xdr:col>102</xdr:col>
      <xdr:colOff>165100</xdr:colOff>
      <xdr:row>106</xdr:row>
      <xdr:rowOff>164148</xdr:rowOff>
    </xdr:to>
    <xdr:sp macro="" textlink="">
      <xdr:nvSpPr>
        <xdr:cNvPr id="929" name="楕円 928"/>
        <xdr:cNvSpPr/>
      </xdr:nvSpPr>
      <xdr:spPr>
        <a:xfrm>
          <a:off x="19494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113348</xdr:rowOff>
    </xdr:from>
    <xdr:to>
      <xdr:col>107</xdr:col>
      <xdr:colOff>50800</xdr:colOff>
      <xdr:row>106</xdr:row>
      <xdr:rowOff>130493</xdr:rowOff>
    </xdr:to>
    <xdr:cxnSp macro="">
      <xdr:nvCxnSpPr>
        <xdr:cNvPr id="930" name="直線コネクタ 929"/>
        <xdr:cNvCxnSpPr/>
      </xdr:nvCxnSpPr>
      <xdr:spPr>
        <a:xfrm>
          <a:off x="19545300" y="1828704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1" name="楕円 930"/>
        <xdr:cNvSpPr/>
      </xdr:nvSpPr>
      <xdr:spPr>
        <a:xfrm>
          <a:off x="18605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93345</xdr:rowOff>
    </xdr:from>
    <xdr:to>
      <xdr:col>102</xdr:col>
      <xdr:colOff>114300</xdr:colOff>
      <xdr:row>106</xdr:row>
      <xdr:rowOff>113348</xdr:rowOff>
    </xdr:to>
    <xdr:cxnSp macro="">
      <xdr:nvCxnSpPr>
        <xdr:cNvPr id="932" name="直線コネクタ 931"/>
        <xdr:cNvCxnSpPr/>
      </xdr:nvCxnSpPr>
      <xdr:spPr>
        <a:xfrm>
          <a:off x="18656300" y="18095595"/>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3"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34"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35"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36"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18115</xdr:rowOff>
    </xdr:from>
    <xdr:ext cx="469744" cy="259045"/>
    <xdr:sp macro="" textlink="">
      <xdr:nvSpPr>
        <xdr:cNvPr id="937" name="n_1mainValue【庁舎】&#10;一人当たり面積"/>
        <xdr:cNvSpPr txBox="1"/>
      </xdr:nvSpPr>
      <xdr:spPr>
        <a:xfrm>
          <a:off x="21075727" y="183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970</xdr:rowOff>
    </xdr:from>
    <xdr:ext cx="469744" cy="259045"/>
    <xdr:sp macro="" textlink="">
      <xdr:nvSpPr>
        <xdr:cNvPr id="938" name="n_2mainValue【庁舎】&#10;一人当たり面積"/>
        <xdr:cNvSpPr txBox="1"/>
      </xdr:nvSpPr>
      <xdr:spPr>
        <a:xfrm>
          <a:off x="20199427" y="183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155275</xdr:rowOff>
    </xdr:from>
    <xdr:ext cx="469744" cy="259045"/>
    <xdr:sp macro="" textlink="">
      <xdr:nvSpPr>
        <xdr:cNvPr id="939" name="n_3mainValue【庁舎】&#10;一人当たり面積"/>
        <xdr:cNvSpPr txBox="1"/>
      </xdr:nvSpPr>
      <xdr:spPr>
        <a:xfrm>
          <a:off x="193104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40" name="n_4mainValue【庁舎】&#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類似団体と比較して有形固定資産減価償却率が特に高くなっている施設は、体育館、福祉施設、保健センター・保健所、図書館である。</a:t>
          </a:r>
        </a:p>
        <a:p>
          <a:r>
            <a:rPr kumimoji="1" lang="ja-JP" altLang="en-US" sz="1100">
              <a:latin typeface="ＭＳ Ｐゴシック" panose="020B0600070205080204" pitchFamily="50" charset="-128"/>
              <a:ea typeface="ＭＳ Ｐゴシック" panose="020B0600070205080204" pitchFamily="50" charset="-128"/>
            </a:rPr>
            <a:t>体育館については、保有している２つはいずれも昭和</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年度に建築されたものである。保健センターについては平成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年度、図書館については平成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年度に建築されたもので、施設の老朽化が進んでいる。</a:t>
          </a:r>
        </a:p>
        <a:p>
          <a:r>
            <a:rPr kumimoji="1" lang="ja-JP" altLang="en-US" sz="1100">
              <a:latin typeface="ＭＳ Ｐゴシック" panose="020B0600070205080204" pitchFamily="50" charset="-128"/>
              <a:ea typeface="ＭＳ Ｐゴシック" panose="020B0600070205080204" pitchFamily="50" charset="-128"/>
            </a:rPr>
            <a:t>これらの施設を含め、令和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年度に策定の個別施設計画に基づき、施設の維持管理を適切に行うこととしている。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また、庁舎の有形固定資産減価償却率が</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％と大きく上昇したが、これは昭和</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年に建築された浄水場施設が廃止に伴い一部事務組合から返還されたことによるものである。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人口増加による税収の増加、ふるさとづくり寄附金の増加はあるものの、市内に中心となる産業がないことによる財政基盤の弱さ等から、財政力指数は類似団体平均を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引き続き、収納率向上対策を中心とする税収確保に努めるとともに、資産の有効活用やふるさとづくり寄附金の増収推進等を行い、財源確保に努める。また、引き続き物件費等の経常的経費の歳出削減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歳入面において市税などの経常一般財源収入が増加したものの、歳出面では人口増加による子育てや社会福祉関連の扶助費等が増加したことである。今後、扶助費の更なる増加や維持補修費の増加は避けられない。このため、行財政改革の徹底と詳細な財政計画並びに財務分析を推進するとともに、引き続き物件費の抑制を大きな柱とする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33867</xdr:rowOff>
    </xdr:to>
    <xdr:cxnSp macro="">
      <xdr:nvCxnSpPr>
        <xdr:cNvPr id="132" name="直線コネクタ 131"/>
        <xdr:cNvCxnSpPr/>
      </xdr:nvCxnSpPr>
      <xdr:spPr>
        <a:xfrm>
          <a:off x="4114800" y="107869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41910</xdr:rowOff>
    </xdr:to>
    <xdr:cxnSp macro="">
      <xdr:nvCxnSpPr>
        <xdr:cNvPr id="135" name="直線コネクタ 134"/>
        <xdr:cNvCxnSpPr/>
      </xdr:nvCxnSpPr>
      <xdr:spPr>
        <a:xfrm flipV="1">
          <a:off x="3225800" y="1078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41910</xdr:rowOff>
    </xdr:to>
    <xdr:cxnSp macro="">
      <xdr:nvCxnSpPr>
        <xdr:cNvPr id="138" name="直線コネクタ 137"/>
        <xdr:cNvCxnSpPr/>
      </xdr:nvCxnSpPr>
      <xdr:spPr>
        <a:xfrm>
          <a:off x="2336800" y="10658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36406</xdr:rowOff>
    </xdr:to>
    <xdr:cxnSp macro="">
      <xdr:nvCxnSpPr>
        <xdr:cNvPr id="141" name="直線コネクタ 140"/>
        <xdr:cNvCxnSpPr/>
      </xdr:nvCxnSpPr>
      <xdr:spPr>
        <a:xfrm flipV="1">
          <a:off x="1447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2"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8" name="テキスト ボックス 157"/>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0" name="テキスト ボックス 159"/>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は下回っている。要因としては、ゴミ処理業務や消防業務等を一部事務組合で行っていることが挙げられる。引き続き、人件費については職員数の適正な管理に努め、また、物件費についても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69397</xdr:rowOff>
    </xdr:from>
    <xdr:to>
      <xdr:col>23</xdr:col>
      <xdr:colOff>133350</xdr:colOff>
      <xdr:row>81</xdr:row>
      <xdr:rowOff>41842</xdr:rowOff>
    </xdr:to>
    <xdr:cxnSp macro="">
      <xdr:nvCxnSpPr>
        <xdr:cNvPr id="195" name="直線コネクタ 194"/>
        <xdr:cNvCxnSpPr/>
      </xdr:nvCxnSpPr>
      <xdr:spPr>
        <a:xfrm>
          <a:off x="4114800" y="13785397"/>
          <a:ext cx="838200" cy="14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69397</xdr:rowOff>
    </xdr:from>
    <xdr:to>
      <xdr:col>19</xdr:col>
      <xdr:colOff>133350</xdr:colOff>
      <xdr:row>80</xdr:row>
      <xdr:rowOff>106840</xdr:rowOff>
    </xdr:to>
    <xdr:cxnSp macro="">
      <xdr:nvCxnSpPr>
        <xdr:cNvPr id="198" name="直線コネクタ 197"/>
        <xdr:cNvCxnSpPr/>
      </xdr:nvCxnSpPr>
      <xdr:spPr>
        <a:xfrm flipV="1">
          <a:off x="3225800" y="13785397"/>
          <a:ext cx="8890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69559</xdr:rowOff>
    </xdr:from>
    <xdr:to>
      <xdr:col>15</xdr:col>
      <xdr:colOff>82550</xdr:colOff>
      <xdr:row>80</xdr:row>
      <xdr:rowOff>106840</xdr:rowOff>
    </xdr:to>
    <xdr:cxnSp macro="">
      <xdr:nvCxnSpPr>
        <xdr:cNvPr id="201" name="直線コネクタ 200"/>
        <xdr:cNvCxnSpPr/>
      </xdr:nvCxnSpPr>
      <xdr:spPr>
        <a:xfrm>
          <a:off x="2336800" y="13785559"/>
          <a:ext cx="8890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68405</xdr:rowOff>
    </xdr:from>
    <xdr:to>
      <xdr:col>11</xdr:col>
      <xdr:colOff>31750</xdr:colOff>
      <xdr:row>80</xdr:row>
      <xdr:rowOff>69559</xdr:rowOff>
    </xdr:to>
    <xdr:cxnSp macro="">
      <xdr:nvCxnSpPr>
        <xdr:cNvPr id="204" name="直線コネクタ 203"/>
        <xdr:cNvCxnSpPr/>
      </xdr:nvCxnSpPr>
      <xdr:spPr>
        <a:xfrm>
          <a:off x="1447800" y="13784405"/>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162492</xdr:rowOff>
    </xdr:from>
    <xdr:to>
      <xdr:col>23</xdr:col>
      <xdr:colOff>184150</xdr:colOff>
      <xdr:row>81</xdr:row>
      <xdr:rowOff>92642</xdr:rowOff>
    </xdr:to>
    <xdr:sp macro="" textlink="">
      <xdr:nvSpPr>
        <xdr:cNvPr id="214" name="楕円 213"/>
        <xdr:cNvSpPr/>
      </xdr:nvSpPr>
      <xdr:spPr>
        <a:xfrm>
          <a:off x="4902200" y="138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83769</xdr:rowOff>
    </xdr:from>
    <xdr:ext cx="762000" cy="259045"/>
    <xdr:sp macro="" textlink="">
      <xdr:nvSpPr>
        <xdr:cNvPr id="215" name="人件費・物件費等の状況該当値テキスト"/>
        <xdr:cNvSpPr txBox="1"/>
      </xdr:nvSpPr>
      <xdr:spPr>
        <a:xfrm>
          <a:off x="5041900" y="137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18597</xdr:rowOff>
    </xdr:from>
    <xdr:to>
      <xdr:col>19</xdr:col>
      <xdr:colOff>184150</xdr:colOff>
      <xdr:row>80</xdr:row>
      <xdr:rowOff>120197</xdr:rowOff>
    </xdr:to>
    <xdr:sp macro="" textlink="">
      <xdr:nvSpPr>
        <xdr:cNvPr id="216" name="楕円 215"/>
        <xdr:cNvSpPr/>
      </xdr:nvSpPr>
      <xdr:spPr>
        <a:xfrm>
          <a:off x="4064000" y="137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130374</xdr:rowOff>
    </xdr:from>
    <xdr:ext cx="736600" cy="259045"/>
    <xdr:sp macro="" textlink="">
      <xdr:nvSpPr>
        <xdr:cNvPr id="217" name="テキスト ボックス 216"/>
        <xdr:cNvSpPr txBox="1"/>
      </xdr:nvSpPr>
      <xdr:spPr>
        <a:xfrm>
          <a:off x="3733800" y="13503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56040</xdr:rowOff>
    </xdr:from>
    <xdr:to>
      <xdr:col>15</xdr:col>
      <xdr:colOff>133350</xdr:colOff>
      <xdr:row>80</xdr:row>
      <xdr:rowOff>157640</xdr:rowOff>
    </xdr:to>
    <xdr:sp macro="" textlink="">
      <xdr:nvSpPr>
        <xdr:cNvPr id="218" name="楕円 217"/>
        <xdr:cNvSpPr/>
      </xdr:nvSpPr>
      <xdr:spPr>
        <a:xfrm>
          <a:off x="3175000" y="137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167817</xdr:rowOff>
    </xdr:from>
    <xdr:ext cx="762000" cy="259045"/>
    <xdr:sp macro="" textlink="">
      <xdr:nvSpPr>
        <xdr:cNvPr id="219" name="テキスト ボックス 218"/>
        <xdr:cNvSpPr txBox="1"/>
      </xdr:nvSpPr>
      <xdr:spPr>
        <a:xfrm>
          <a:off x="2844800" y="135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18759</xdr:rowOff>
    </xdr:from>
    <xdr:to>
      <xdr:col>11</xdr:col>
      <xdr:colOff>82550</xdr:colOff>
      <xdr:row>80</xdr:row>
      <xdr:rowOff>120359</xdr:rowOff>
    </xdr:to>
    <xdr:sp macro="" textlink="">
      <xdr:nvSpPr>
        <xdr:cNvPr id="220" name="楕円 219"/>
        <xdr:cNvSpPr/>
      </xdr:nvSpPr>
      <xdr:spPr>
        <a:xfrm>
          <a:off x="2286000" y="137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130536</xdr:rowOff>
    </xdr:from>
    <xdr:ext cx="762000" cy="259045"/>
    <xdr:sp macro="" textlink="">
      <xdr:nvSpPr>
        <xdr:cNvPr id="221" name="テキスト ボックス 220"/>
        <xdr:cNvSpPr txBox="1"/>
      </xdr:nvSpPr>
      <xdr:spPr>
        <a:xfrm>
          <a:off x="1955800" y="1350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17605</xdr:rowOff>
    </xdr:from>
    <xdr:to>
      <xdr:col>7</xdr:col>
      <xdr:colOff>31750</xdr:colOff>
      <xdr:row>80</xdr:row>
      <xdr:rowOff>119205</xdr:rowOff>
    </xdr:to>
    <xdr:sp macro="" textlink="">
      <xdr:nvSpPr>
        <xdr:cNvPr id="222" name="楕円 221"/>
        <xdr:cNvSpPr/>
      </xdr:nvSpPr>
      <xdr:spPr>
        <a:xfrm>
          <a:off x="1397000" y="137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129382</xdr:rowOff>
    </xdr:from>
    <xdr:ext cx="762000" cy="259045"/>
    <xdr:sp macro="" textlink="">
      <xdr:nvSpPr>
        <xdr:cNvPr id="223" name="テキスト ボックス 222"/>
        <xdr:cNvSpPr txBox="1"/>
      </xdr:nvSpPr>
      <xdr:spPr>
        <a:xfrm>
          <a:off x="1066800" y="1350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ポイント、類似団体の平均を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ポイント下回り、類似団体内で最も低い値となっている。これまでも類似団体平均より低い水準で推移していたが、採用・退職に伴う職員構成の変動により、今回</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ポイント上昇した。給与制度や各種手当の見直しを行い、給与水準の適正化に努める。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164193</xdr:rowOff>
    </xdr:from>
    <xdr:to>
      <xdr:col>81</xdr:col>
      <xdr:colOff>44450</xdr:colOff>
      <xdr:row>80</xdr:row>
      <xdr:rowOff>113393</xdr:rowOff>
    </xdr:to>
    <xdr:cxnSp macro="">
      <xdr:nvCxnSpPr>
        <xdr:cNvPr id="259" name="直線コネクタ 258"/>
        <xdr:cNvCxnSpPr/>
      </xdr:nvCxnSpPr>
      <xdr:spPr>
        <a:xfrm>
          <a:off x="16179800" y="137087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164193</xdr:rowOff>
    </xdr:from>
    <xdr:to>
      <xdr:col>77</xdr:col>
      <xdr:colOff>44450</xdr:colOff>
      <xdr:row>81</xdr:row>
      <xdr:rowOff>114300</xdr:rowOff>
    </xdr:to>
    <xdr:cxnSp macro="">
      <xdr:nvCxnSpPr>
        <xdr:cNvPr id="262" name="直線コネクタ 261"/>
        <xdr:cNvCxnSpPr/>
      </xdr:nvCxnSpPr>
      <xdr:spPr>
        <a:xfrm flipV="1">
          <a:off x="15290800" y="13708743"/>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83</xdr:row>
      <xdr:rowOff>150586</xdr:rowOff>
    </xdr:to>
    <xdr:cxnSp macro="">
      <xdr:nvCxnSpPr>
        <xdr:cNvPr id="265" name="直線コネクタ 264"/>
        <xdr:cNvCxnSpPr/>
      </xdr:nvCxnSpPr>
      <xdr:spPr>
        <a:xfrm flipV="1">
          <a:off x="14401800" y="1400175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134257</xdr:rowOff>
    </xdr:to>
    <xdr:cxnSp macro="">
      <xdr:nvCxnSpPr>
        <xdr:cNvPr id="268" name="直線コネクタ 267"/>
        <xdr:cNvCxnSpPr/>
      </xdr:nvCxnSpPr>
      <xdr:spPr>
        <a:xfrm flipV="1">
          <a:off x="13512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62593</xdr:rowOff>
    </xdr:from>
    <xdr:to>
      <xdr:col>81</xdr:col>
      <xdr:colOff>95250</xdr:colOff>
      <xdr:row>80</xdr:row>
      <xdr:rowOff>164193</xdr:rowOff>
    </xdr:to>
    <xdr:sp macro="" textlink="">
      <xdr:nvSpPr>
        <xdr:cNvPr id="278" name="楕円 277"/>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155320</xdr:rowOff>
    </xdr:from>
    <xdr:ext cx="762000" cy="259045"/>
    <xdr:sp macro="" textlink="">
      <xdr:nvSpPr>
        <xdr:cNvPr id="279" name="給与水準   （国との比較）該当値テキスト"/>
        <xdr:cNvSpPr txBox="1"/>
      </xdr:nvSpPr>
      <xdr:spPr>
        <a:xfrm>
          <a:off x="17106900" y="136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113393</xdr:rowOff>
    </xdr:from>
    <xdr:to>
      <xdr:col>77</xdr:col>
      <xdr:colOff>95250</xdr:colOff>
      <xdr:row>80</xdr:row>
      <xdr:rowOff>43543</xdr:rowOff>
    </xdr:to>
    <xdr:sp macro="" textlink="">
      <xdr:nvSpPr>
        <xdr:cNvPr id="280" name="楕円 279"/>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53720</xdr:rowOff>
    </xdr:from>
    <xdr:ext cx="736600" cy="259045"/>
    <xdr:sp macro="" textlink="">
      <xdr:nvSpPr>
        <xdr:cNvPr id="281" name="テキスト ボックス 280"/>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2" name="楕円 281"/>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3" name="テキスト ボックス 282"/>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6" name="楕円 285"/>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7" name="テキスト ボックス 286"/>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職員数を抑制してきたため、人口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人当たりの職員数は類似団体の平均を下回っている。今後も引き続き、人口の増加も考慮しつつ、職員数の適正な管理に努める。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131021</xdr:rowOff>
    </xdr:from>
    <xdr:to>
      <xdr:col>81</xdr:col>
      <xdr:colOff>44450</xdr:colOff>
      <xdr:row>58</xdr:row>
      <xdr:rowOff>141076</xdr:rowOff>
    </xdr:to>
    <xdr:cxnSp macro="">
      <xdr:nvCxnSpPr>
        <xdr:cNvPr id="322" name="直線コネクタ 321"/>
        <xdr:cNvCxnSpPr/>
      </xdr:nvCxnSpPr>
      <xdr:spPr>
        <a:xfrm flipV="1">
          <a:off x="16179800" y="10075121"/>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141076</xdr:rowOff>
    </xdr:from>
    <xdr:to>
      <xdr:col>77</xdr:col>
      <xdr:colOff>44450</xdr:colOff>
      <xdr:row>58</xdr:row>
      <xdr:rowOff>153141</xdr:rowOff>
    </xdr:to>
    <xdr:cxnSp macro="">
      <xdr:nvCxnSpPr>
        <xdr:cNvPr id="325" name="直線コネクタ 324"/>
        <xdr:cNvCxnSpPr/>
      </xdr:nvCxnSpPr>
      <xdr:spPr>
        <a:xfrm flipV="1">
          <a:off x="15290800" y="100851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135044</xdr:rowOff>
    </xdr:from>
    <xdr:to>
      <xdr:col>72</xdr:col>
      <xdr:colOff>203200</xdr:colOff>
      <xdr:row>58</xdr:row>
      <xdr:rowOff>153141</xdr:rowOff>
    </xdr:to>
    <xdr:cxnSp macro="">
      <xdr:nvCxnSpPr>
        <xdr:cNvPr id="328" name="直線コネクタ 327"/>
        <xdr:cNvCxnSpPr/>
      </xdr:nvCxnSpPr>
      <xdr:spPr>
        <a:xfrm>
          <a:off x="14401800" y="100791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135044</xdr:rowOff>
    </xdr:from>
    <xdr:to>
      <xdr:col>68</xdr:col>
      <xdr:colOff>152400</xdr:colOff>
      <xdr:row>58</xdr:row>
      <xdr:rowOff>141076</xdr:rowOff>
    </xdr:to>
    <xdr:cxnSp macro="">
      <xdr:nvCxnSpPr>
        <xdr:cNvPr id="331" name="直線コネクタ 330"/>
        <xdr:cNvCxnSpPr/>
      </xdr:nvCxnSpPr>
      <xdr:spPr>
        <a:xfrm flipV="1">
          <a:off x="13512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80221</xdr:rowOff>
    </xdr:from>
    <xdr:to>
      <xdr:col>81</xdr:col>
      <xdr:colOff>95250</xdr:colOff>
      <xdr:row>59</xdr:row>
      <xdr:rowOff>10371</xdr:rowOff>
    </xdr:to>
    <xdr:sp macro="" textlink="">
      <xdr:nvSpPr>
        <xdr:cNvPr id="341" name="楕円 340"/>
        <xdr:cNvSpPr/>
      </xdr:nvSpPr>
      <xdr:spPr>
        <a:xfrm>
          <a:off x="169672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96748</xdr:rowOff>
    </xdr:from>
    <xdr:ext cx="762000" cy="259045"/>
    <xdr:sp macro="" textlink="">
      <xdr:nvSpPr>
        <xdr:cNvPr id="342" name="定員管理の状況該当値テキスト"/>
        <xdr:cNvSpPr txBox="1"/>
      </xdr:nvSpPr>
      <xdr:spPr>
        <a:xfrm>
          <a:off x="17106900" y="9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90276</xdr:rowOff>
    </xdr:from>
    <xdr:to>
      <xdr:col>77</xdr:col>
      <xdr:colOff>95250</xdr:colOff>
      <xdr:row>59</xdr:row>
      <xdr:rowOff>20426</xdr:rowOff>
    </xdr:to>
    <xdr:sp macro="" textlink="">
      <xdr:nvSpPr>
        <xdr:cNvPr id="343" name="楕円 342"/>
        <xdr:cNvSpPr/>
      </xdr:nvSpPr>
      <xdr:spPr>
        <a:xfrm>
          <a:off x="16129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30603</xdr:rowOff>
    </xdr:from>
    <xdr:ext cx="736600" cy="259045"/>
    <xdr:sp macro="" textlink="">
      <xdr:nvSpPr>
        <xdr:cNvPr id="344" name="テキスト ボックス 343"/>
        <xdr:cNvSpPr txBox="1"/>
      </xdr:nvSpPr>
      <xdr:spPr>
        <a:xfrm>
          <a:off x="15798800" y="980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102341</xdr:rowOff>
    </xdr:from>
    <xdr:to>
      <xdr:col>73</xdr:col>
      <xdr:colOff>44450</xdr:colOff>
      <xdr:row>59</xdr:row>
      <xdr:rowOff>32491</xdr:rowOff>
    </xdr:to>
    <xdr:sp macro="" textlink="">
      <xdr:nvSpPr>
        <xdr:cNvPr id="345" name="楕円 344"/>
        <xdr:cNvSpPr/>
      </xdr:nvSpPr>
      <xdr:spPr>
        <a:xfrm>
          <a:off x="15240000" y="100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42668</xdr:rowOff>
    </xdr:from>
    <xdr:ext cx="762000" cy="259045"/>
    <xdr:sp macro="" textlink="">
      <xdr:nvSpPr>
        <xdr:cNvPr id="346" name="テキスト ボックス 345"/>
        <xdr:cNvSpPr txBox="1"/>
      </xdr:nvSpPr>
      <xdr:spPr>
        <a:xfrm>
          <a:off x="14909800" y="981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84244</xdr:rowOff>
    </xdr:from>
    <xdr:to>
      <xdr:col>68</xdr:col>
      <xdr:colOff>203200</xdr:colOff>
      <xdr:row>59</xdr:row>
      <xdr:rowOff>14394</xdr:rowOff>
    </xdr:to>
    <xdr:sp macro="" textlink="">
      <xdr:nvSpPr>
        <xdr:cNvPr id="347" name="楕円 346"/>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24571</xdr:rowOff>
    </xdr:from>
    <xdr:ext cx="762000" cy="259045"/>
    <xdr:sp macro="" textlink="">
      <xdr:nvSpPr>
        <xdr:cNvPr id="348" name="テキスト ボックス 347"/>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90276</xdr:rowOff>
    </xdr:from>
    <xdr:to>
      <xdr:col>64</xdr:col>
      <xdr:colOff>152400</xdr:colOff>
      <xdr:row>59</xdr:row>
      <xdr:rowOff>20426</xdr:rowOff>
    </xdr:to>
    <xdr:sp macro="" textlink="">
      <xdr:nvSpPr>
        <xdr:cNvPr id="349" name="楕円 348"/>
        <xdr:cNvSpPr/>
      </xdr:nvSpPr>
      <xdr:spPr>
        <a:xfrm>
          <a:off x="13462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30603</xdr:rowOff>
    </xdr:from>
    <xdr:ext cx="762000" cy="259045"/>
    <xdr:sp macro="" textlink="">
      <xdr:nvSpPr>
        <xdr:cNvPr id="350" name="テキスト ボックス 349"/>
        <xdr:cNvSpPr txBox="1"/>
      </xdr:nvSpPr>
      <xdr:spPr>
        <a:xfrm>
          <a:off x="13131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ポイント下落し、単年では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年度合併特例事業債の償還開始等により元利償還金は増加したものの、人口の増加等に伴い標準財政規模が増加したためである。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今後も引き続き、起債の発行抑制や交付税算入措置を考慮した計画的な起債、繰上償還を行い、公債費負担の軽減に努める。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3" name="直線コネクタ 382"/>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76200</xdr:rowOff>
    </xdr:to>
    <xdr:cxnSp macro="">
      <xdr:nvCxnSpPr>
        <xdr:cNvPr id="386" name="直線コネクタ 385"/>
        <xdr:cNvCxnSpPr/>
      </xdr:nvCxnSpPr>
      <xdr:spPr>
        <a:xfrm flipV="1">
          <a:off x="15290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9" name="直線コネクタ 388"/>
        <xdr:cNvCxnSpPr/>
      </xdr:nvCxnSpPr>
      <xdr:spPr>
        <a:xfrm>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60113</xdr:rowOff>
    </xdr:to>
    <xdr:cxnSp macro="">
      <xdr:nvCxnSpPr>
        <xdr:cNvPr id="392" name="直線コネクタ 391"/>
        <xdr:cNvCxnSpPr/>
      </xdr:nvCxnSpPr>
      <xdr:spPr>
        <a:xfrm>
          <a:off x="13512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5" name="テキスト ボックス 404"/>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7" name="テキスト ボックス 40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8" name="楕円 407"/>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9" name="テキスト ボックス 408"/>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10" name="楕円 409"/>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1" name="テキスト ボックス 410"/>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年度は算出されなかった。要因として、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公営企業債等繰入見込額について、下水道使用料収入の増加により繰入基準額の繰入割合が減少したこと、及び企業債残高が減少したことにより繰入見込額が減少し、将来負担額が減少したことが挙げられる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今後は学校施設の整備改修事業等への起債発行により将来負担額が増加することが見込まれるため、事業の適正化を図り、財政の健全化に努める。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86662</xdr:rowOff>
    </xdr:from>
    <xdr:to>
      <xdr:col>77</xdr:col>
      <xdr:colOff>44450</xdr:colOff>
      <xdr:row>14</xdr:row>
      <xdr:rowOff>23223</xdr:rowOff>
    </xdr:to>
    <xdr:cxnSp macro="">
      <xdr:nvCxnSpPr>
        <xdr:cNvPr id="447" name="直線コネクタ 446"/>
        <xdr:cNvCxnSpPr/>
      </xdr:nvCxnSpPr>
      <xdr:spPr>
        <a:xfrm flipV="1">
          <a:off x="15290800" y="2315512"/>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8"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109643</xdr:rowOff>
    </xdr:from>
    <xdr:to>
      <xdr:col>72</xdr:col>
      <xdr:colOff>203200</xdr:colOff>
      <xdr:row>14</xdr:row>
      <xdr:rowOff>23223</xdr:rowOff>
    </xdr:to>
    <xdr:cxnSp macro="">
      <xdr:nvCxnSpPr>
        <xdr:cNvPr id="450" name="直線コネクタ 449"/>
        <xdr:cNvCxnSpPr/>
      </xdr:nvCxnSpPr>
      <xdr:spPr>
        <a:xfrm>
          <a:off x="14401800" y="2338493"/>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30981</xdr:rowOff>
    </xdr:from>
    <xdr:ext cx="736600" cy="259045"/>
    <xdr:sp macro="" textlink="">
      <xdr:nvSpPr>
        <xdr:cNvPr id="452" name="テキスト ボックス 451"/>
        <xdr:cNvSpPr txBox="1"/>
      </xdr:nvSpPr>
      <xdr:spPr>
        <a:xfrm>
          <a:off x="15798800" y="260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86662</xdr:rowOff>
    </xdr:from>
    <xdr:to>
      <xdr:col>68</xdr:col>
      <xdr:colOff>152400</xdr:colOff>
      <xdr:row>13</xdr:row>
      <xdr:rowOff>109643</xdr:rowOff>
    </xdr:to>
    <xdr:cxnSp macro="">
      <xdr:nvCxnSpPr>
        <xdr:cNvPr id="453" name="直線コネクタ 452"/>
        <xdr:cNvCxnSpPr/>
      </xdr:nvCxnSpPr>
      <xdr:spPr>
        <a:xfrm>
          <a:off x="13512800" y="231551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5" name="テキスト ボックス 454"/>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6" name="フローチャート: 判断 455"/>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7" name="テキスト ボックス 456"/>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8" name="フローチャート: 判断 457"/>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9" name="テキスト ボックス 458"/>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35862</xdr:rowOff>
    </xdr:from>
    <xdr:to>
      <xdr:col>77</xdr:col>
      <xdr:colOff>95250</xdr:colOff>
      <xdr:row>13</xdr:row>
      <xdr:rowOff>137462</xdr:rowOff>
    </xdr:to>
    <xdr:sp macro="" textlink="">
      <xdr:nvSpPr>
        <xdr:cNvPr id="465" name="楕円 464"/>
        <xdr:cNvSpPr/>
      </xdr:nvSpPr>
      <xdr:spPr>
        <a:xfrm>
          <a:off x="16129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147639</xdr:rowOff>
    </xdr:from>
    <xdr:ext cx="736600" cy="259045"/>
    <xdr:sp macro="" textlink="">
      <xdr:nvSpPr>
        <xdr:cNvPr id="466" name="テキスト ボックス 465"/>
        <xdr:cNvSpPr txBox="1"/>
      </xdr:nvSpPr>
      <xdr:spPr>
        <a:xfrm>
          <a:off x="15798800" y="203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7" name="楕円 466"/>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68" name="テキスト ボックス 467"/>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58843</xdr:rowOff>
    </xdr:from>
    <xdr:to>
      <xdr:col>68</xdr:col>
      <xdr:colOff>203200</xdr:colOff>
      <xdr:row>13</xdr:row>
      <xdr:rowOff>160443</xdr:rowOff>
    </xdr:to>
    <xdr:sp macro="" textlink="">
      <xdr:nvSpPr>
        <xdr:cNvPr id="469" name="楕円 468"/>
        <xdr:cNvSpPr/>
      </xdr:nvSpPr>
      <xdr:spPr>
        <a:xfrm>
          <a:off x="14351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170620</xdr:rowOff>
    </xdr:from>
    <xdr:ext cx="762000" cy="259045"/>
    <xdr:sp macro="" textlink="">
      <xdr:nvSpPr>
        <xdr:cNvPr id="470" name="テキスト ボックス 469"/>
        <xdr:cNvSpPr txBox="1"/>
      </xdr:nvSpPr>
      <xdr:spPr>
        <a:xfrm>
          <a:off x="14020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35862</xdr:rowOff>
    </xdr:from>
    <xdr:to>
      <xdr:col>64</xdr:col>
      <xdr:colOff>152400</xdr:colOff>
      <xdr:row>13</xdr:row>
      <xdr:rowOff>137462</xdr:rowOff>
    </xdr:to>
    <xdr:sp macro="" textlink="">
      <xdr:nvSpPr>
        <xdr:cNvPr id="471" name="楕円 470"/>
        <xdr:cNvSpPr/>
      </xdr:nvSpPr>
      <xdr:spPr>
        <a:xfrm>
          <a:off x="13462000" y="22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147639</xdr:rowOff>
    </xdr:from>
    <xdr:ext cx="762000" cy="259045"/>
    <xdr:sp macro="" textlink="">
      <xdr:nvSpPr>
        <xdr:cNvPr id="472" name="テキスト ボックス 471"/>
        <xdr:cNvSpPr txBox="1"/>
      </xdr:nvSpPr>
      <xdr:spPr>
        <a:xfrm>
          <a:off x="13131800" y="203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会計年度任用職員制度の導入による報酬・給与の増加（</a:t>
          </a:r>
          <a:r>
            <a:rPr kumimoji="1" lang="en-US" altLang="ja-JP" sz="1300">
              <a:latin typeface="ＭＳ Ｐゴシック" panose="020B0600070205080204" pitchFamily="50" charset="-128"/>
              <a:ea typeface="ＭＳ Ｐゴシック" panose="020B0600070205080204" pitchFamily="50" charset="-128"/>
            </a:rPr>
            <a:t>+221,000</a:t>
          </a:r>
          <a:r>
            <a:rPr kumimoji="1" lang="ja-JP" altLang="en-US" sz="1300">
              <a:latin typeface="ＭＳ Ｐゴシック" panose="020B0600070205080204" pitchFamily="50" charset="-128"/>
              <a:ea typeface="ＭＳ Ｐゴシック" panose="020B0600070205080204" pitchFamily="50" charset="-128"/>
            </a:rPr>
            <a:t>千円）により前年度から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ポイント上昇した。職員数を抑制してきたため、人口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人当たりの職員数は類似団体の平均を下回っている。今後も引き続き、人口の増加も考慮しつつ、職員数の適正な管理に努める。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8890</xdr:rowOff>
    </xdr:to>
    <xdr:cxnSp macro="">
      <xdr:nvCxnSpPr>
        <xdr:cNvPr id="66" name="直線コネクタ 65"/>
        <xdr:cNvCxnSpPr/>
      </xdr:nvCxnSpPr>
      <xdr:spPr>
        <a:xfrm>
          <a:off x="3987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157480</xdr:rowOff>
    </xdr:to>
    <xdr:cxnSp macro="">
      <xdr:nvCxnSpPr>
        <xdr:cNvPr id="69" name="直線コネクタ 68"/>
        <xdr:cNvCxnSpPr/>
      </xdr:nvCxnSpPr>
      <xdr:spPr>
        <a:xfrm>
          <a:off x="3098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111760</xdr:rowOff>
    </xdr:to>
    <xdr:cxnSp macro="">
      <xdr:nvCxnSpPr>
        <xdr:cNvPr id="72" name="直線コネクタ 71"/>
        <xdr:cNvCxnSpPr/>
      </xdr:nvCxnSpPr>
      <xdr:spPr>
        <a:xfrm>
          <a:off x="2209800" y="593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149860</xdr:rowOff>
    </xdr:to>
    <xdr:cxnSp macro="">
      <xdr:nvCxnSpPr>
        <xdr:cNvPr id="75" name="直線コネクタ 74"/>
        <xdr:cNvCxnSpPr/>
      </xdr:nvCxnSpPr>
      <xdr:spPr>
        <a:xfrm flipV="1">
          <a:off x="1320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ポイント減少した。主な要因として、会計年度任用職員制度の導入による臨時賃金の減少（▲</a:t>
          </a:r>
          <a:r>
            <a:rPr kumimoji="1" lang="en-US" altLang="ja-JP" sz="1300">
              <a:latin typeface="ＭＳ Ｐゴシック" panose="020B0600070205080204" pitchFamily="50" charset="-128"/>
              <a:ea typeface="ＭＳ Ｐゴシック" panose="020B0600070205080204" pitchFamily="50" charset="-128"/>
            </a:rPr>
            <a:t>62,000</a:t>
          </a:r>
          <a:r>
            <a:rPr kumimoji="1" lang="ja-JP" altLang="en-US" sz="1300">
              <a:latin typeface="ＭＳ Ｐゴシック" panose="020B0600070205080204" pitchFamily="50" charset="-128"/>
              <a:ea typeface="ＭＳ Ｐゴシック" panose="020B0600070205080204" pitchFamily="50" charset="-128"/>
            </a:rPr>
            <a:t>千円）が挙げられる。また、当市では民間委託や指定管理者制度の活用を行っており、職員人件費等が委託料へ振り替わっているため、類似団体平均を上回っている。今後も見直しを行い、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69850</xdr:rowOff>
    </xdr:to>
    <xdr:cxnSp macro="">
      <xdr:nvCxnSpPr>
        <xdr:cNvPr id="125" name="直線コネクタ 124"/>
        <xdr:cNvCxnSpPr/>
      </xdr:nvCxnSpPr>
      <xdr:spPr>
        <a:xfrm flipV="1">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69850</xdr:rowOff>
    </xdr:to>
    <xdr:cxnSp macro="">
      <xdr:nvCxnSpPr>
        <xdr:cNvPr id="128" name="直線コネクタ 127"/>
        <xdr:cNvCxnSpPr/>
      </xdr:nvCxnSpPr>
      <xdr:spPr>
        <a:xfrm>
          <a:off x="14782800" y="2966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51562</xdr:rowOff>
    </xdr:to>
    <xdr:cxnSp macro="">
      <xdr:nvCxnSpPr>
        <xdr:cNvPr id="131" name="直線コネクタ 130"/>
        <xdr:cNvCxnSpPr/>
      </xdr:nvCxnSpPr>
      <xdr:spPr>
        <a:xfrm>
          <a:off x="13893800" y="28564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113284</xdr:rowOff>
    </xdr:to>
    <xdr:cxnSp macro="">
      <xdr:nvCxnSpPr>
        <xdr:cNvPr id="134" name="直線コネクタ 133"/>
        <xdr:cNvCxnSpPr/>
      </xdr:nvCxnSpPr>
      <xdr:spPr>
        <a:xfrm>
          <a:off x="13004800" y="2829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50" name="楕円 149"/>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148861</xdr:rowOff>
    </xdr:from>
    <xdr:ext cx="762000" cy="259045"/>
    <xdr:sp macro="" textlink="">
      <xdr:nvSpPr>
        <xdr:cNvPr id="151" name="テキスト ボックス 150"/>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52" name="楕円 151"/>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53" name="テキスト ボックス 152"/>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ポイント低下したものの、類似団体の平均を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ポイント上回った。主な要因としては、障害児通所支援給付費（</a:t>
          </a:r>
          <a:r>
            <a:rPr kumimoji="1" lang="en-US" altLang="ja-JP" sz="1300">
              <a:latin typeface="ＭＳ Ｐゴシック" panose="020B0600070205080204" pitchFamily="50" charset="-128"/>
              <a:ea typeface="ＭＳ Ｐゴシック" panose="020B0600070205080204" pitchFamily="50" charset="-128"/>
            </a:rPr>
            <a:t>+120,596</a:t>
          </a:r>
          <a:r>
            <a:rPr kumimoji="1" lang="ja-JP" altLang="en-US" sz="1300">
              <a:latin typeface="ＭＳ Ｐゴシック" panose="020B0600070205080204" pitchFamily="50" charset="-128"/>
              <a:ea typeface="ＭＳ Ｐゴシック" panose="020B0600070205080204" pitchFamily="50" charset="-128"/>
            </a:rPr>
            <a:t>千円）、私立保育所・管外保育所保育委託料（</a:t>
          </a:r>
          <a:r>
            <a:rPr kumimoji="1" lang="en-US" altLang="ja-JP" sz="1300">
              <a:latin typeface="ＭＳ Ｐゴシック" panose="020B0600070205080204" pitchFamily="50" charset="-128"/>
              <a:ea typeface="ＭＳ Ｐゴシック" panose="020B0600070205080204" pitchFamily="50" charset="-128"/>
            </a:rPr>
            <a:t>+103,467</a:t>
          </a:r>
          <a:r>
            <a:rPr kumimoji="1" lang="ja-JP" altLang="en-US" sz="1300">
              <a:latin typeface="ＭＳ Ｐゴシック" panose="020B0600070205080204" pitchFamily="50" charset="-128"/>
              <a:ea typeface="ＭＳ Ｐゴシック" panose="020B0600070205080204" pitchFamily="50" charset="-128"/>
            </a:rPr>
            <a:t>千円）の増加が挙げられる。人口増加に伴い今後も増加が予想されるため、市単独事業を見直すなどして抑制に努める。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91622</xdr:rowOff>
    </xdr:to>
    <xdr:cxnSp macro="">
      <xdr:nvCxnSpPr>
        <xdr:cNvPr id="188" name="直線コネクタ 187"/>
        <xdr:cNvCxnSpPr/>
      </xdr:nvCxnSpPr>
      <xdr:spPr>
        <a:xfrm flipV="1">
          <a:off x="3987800" y="9820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91622</xdr:rowOff>
    </xdr:to>
    <xdr:cxnSp macro="">
      <xdr:nvCxnSpPr>
        <xdr:cNvPr id="191" name="直線コネクタ 190"/>
        <xdr:cNvCxnSpPr/>
      </xdr:nvCxnSpPr>
      <xdr:spPr>
        <a:xfrm>
          <a:off x="3098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57</xdr:row>
      <xdr:rowOff>48078</xdr:rowOff>
    </xdr:to>
    <xdr:cxnSp macro="">
      <xdr:nvCxnSpPr>
        <xdr:cNvPr id="194" name="直線コネクタ 193"/>
        <xdr:cNvCxnSpPr/>
      </xdr:nvCxnSpPr>
      <xdr:spPr>
        <a:xfrm>
          <a:off x="2209800" y="9668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67128</xdr:rowOff>
    </xdr:to>
    <xdr:cxnSp macro="">
      <xdr:nvCxnSpPr>
        <xdr:cNvPr id="197" name="直線コネクタ 196"/>
        <xdr:cNvCxnSpPr/>
      </xdr:nvCxnSpPr>
      <xdr:spPr>
        <a:xfrm>
          <a:off x="1320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7" name="楕円 206"/>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08"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4" name="テキスト ボックス 213"/>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84562</xdr:rowOff>
    </xdr:from>
    <xdr:ext cx="762000" cy="259045"/>
    <xdr:sp macro="" textlink="">
      <xdr:nvSpPr>
        <xdr:cNvPr id="216" name="テキスト ボックス 215"/>
        <xdr:cNvSpPr txBox="1"/>
      </xdr:nvSpPr>
      <xdr:spPr>
        <a:xfrm>
          <a:off x="939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ポイント上回った。要因として、後期高齢者医療事業、介護保険事業への繰出金が増加（</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千円）したことなどが挙げられる。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19050</xdr:rowOff>
    </xdr:to>
    <xdr:cxnSp macro="">
      <xdr:nvCxnSpPr>
        <xdr:cNvPr id="249" name="直線コネクタ 248"/>
        <xdr:cNvCxnSpPr/>
      </xdr:nvCxnSpPr>
      <xdr:spPr>
        <a:xfrm>
          <a:off x="15671800" y="1010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165100</xdr:rowOff>
    </xdr:to>
    <xdr:cxnSp macro="">
      <xdr:nvCxnSpPr>
        <xdr:cNvPr id="252" name="直線コネクタ 251"/>
        <xdr:cNvCxnSpPr/>
      </xdr:nvCxnSpPr>
      <xdr:spPr>
        <a:xfrm>
          <a:off x="14782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101600</xdr:rowOff>
    </xdr:to>
    <xdr:cxnSp macro="">
      <xdr:nvCxnSpPr>
        <xdr:cNvPr id="255" name="直線コネクタ 254"/>
        <xdr:cNvCxnSpPr/>
      </xdr:nvCxnSpPr>
      <xdr:spPr>
        <a:xfrm>
          <a:off x="13893800" y="9918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38100</xdr:rowOff>
    </xdr:to>
    <xdr:cxnSp macro="">
      <xdr:nvCxnSpPr>
        <xdr:cNvPr id="258" name="直線コネクタ 257"/>
        <xdr:cNvCxnSpPr/>
      </xdr:nvCxnSpPr>
      <xdr:spPr>
        <a:xfrm flipV="1">
          <a:off x="13004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0" name="楕円 269"/>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1" name="テキスト ボックス 270"/>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2" name="楕円 271"/>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5" name="テキスト ボックス 274"/>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6" name="楕円 275"/>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7" name="テキスト ボックス 276"/>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ポイント上昇した。要因としては、ふるさと納税返礼品代（</a:t>
          </a:r>
          <a:r>
            <a:rPr kumimoji="1" lang="en-US" altLang="ja-JP" sz="1300">
              <a:latin typeface="ＭＳ Ｐゴシック" panose="020B0600070205080204" pitchFamily="50" charset="-128"/>
              <a:ea typeface="ＭＳ Ｐゴシック" panose="020B0600070205080204" pitchFamily="50" charset="-128"/>
            </a:rPr>
            <a:t>+72,895</a:t>
          </a:r>
          <a:r>
            <a:rPr kumimoji="1" lang="ja-JP" altLang="en-US" sz="1300">
              <a:latin typeface="ＭＳ Ｐゴシック" panose="020B0600070205080204" pitchFamily="50" charset="-128"/>
              <a:ea typeface="ＭＳ Ｐゴシック" panose="020B0600070205080204" pitchFamily="50" charset="-128"/>
            </a:rPr>
            <a:t>千円）、宗像地区事務組合急患センター負担金（</a:t>
          </a:r>
          <a:r>
            <a:rPr kumimoji="1" lang="en-US" altLang="ja-JP" sz="1300">
              <a:latin typeface="ＭＳ Ｐゴシック" panose="020B0600070205080204" pitchFamily="50" charset="-128"/>
              <a:ea typeface="ＭＳ Ｐゴシック" panose="020B0600070205080204" pitchFamily="50" charset="-128"/>
            </a:rPr>
            <a:t>+59,255</a:t>
          </a:r>
          <a:r>
            <a:rPr kumimoji="1" lang="ja-JP" altLang="en-US" sz="1300">
              <a:latin typeface="ＭＳ Ｐゴシック" panose="020B0600070205080204" pitchFamily="50" charset="-128"/>
              <a:ea typeface="ＭＳ Ｐゴシック" panose="020B0600070205080204" pitchFamily="50" charset="-128"/>
            </a:rPr>
            <a:t>千円）、玄界環境組合経常経費負担金（</a:t>
          </a:r>
          <a:r>
            <a:rPr kumimoji="1" lang="en-US" altLang="ja-JP" sz="1300">
              <a:latin typeface="ＭＳ Ｐゴシック" panose="020B0600070205080204" pitchFamily="50" charset="-128"/>
              <a:ea typeface="ＭＳ Ｐゴシック" panose="020B0600070205080204" pitchFamily="50" charset="-128"/>
            </a:rPr>
            <a:t>+29,400</a:t>
          </a:r>
          <a:r>
            <a:rPr kumimoji="1" lang="ja-JP" altLang="en-US" sz="1300">
              <a:latin typeface="ＭＳ Ｐゴシック" panose="020B0600070205080204" pitchFamily="50" charset="-128"/>
              <a:ea typeface="ＭＳ Ｐゴシック" panose="020B0600070205080204" pitchFamily="50" charset="-128"/>
            </a:rPr>
            <a:t>千円）の増加が挙げられる。類似団体内平均値と比較して高い水準となっているのは、ごみ処理業務、消防業務等を一部事務組合で実施しており、職員人件費等や物件費が補助費等で計上されているためである。今後、事務補助金の事業見直し等を行うことで、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170434</xdr:rowOff>
    </xdr:to>
    <xdr:cxnSp macro="">
      <xdr:nvCxnSpPr>
        <xdr:cNvPr id="307" name="直線コネクタ 306"/>
        <xdr:cNvCxnSpPr/>
      </xdr:nvCxnSpPr>
      <xdr:spPr>
        <a:xfrm>
          <a:off x="15671800" y="64683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26416</xdr:rowOff>
    </xdr:to>
    <xdr:cxnSp macro="">
      <xdr:nvCxnSpPr>
        <xdr:cNvPr id="310" name="直線コネクタ 309"/>
        <xdr:cNvCxnSpPr/>
      </xdr:nvCxnSpPr>
      <xdr:spPr>
        <a:xfrm flipV="1">
          <a:off x="14782800" y="6468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62992</xdr:rowOff>
    </xdr:to>
    <xdr:cxnSp macro="">
      <xdr:nvCxnSpPr>
        <xdr:cNvPr id="313" name="直線コネクタ 312"/>
        <xdr:cNvCxnSpPr/>
      </xdr:nvCxnSpPr>
      <xdr:spPr>
        <a:xfrm flipV="1">
          <a:off x="13893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90424</xdr:rowOff>
    </xdr:to>
    <xdr:cxnSp macro="">
      <xdr:nvCxnSpPr>
        <xdr:cNvPr id="316" name="直線コネクタ 315"/>
        <xdr:cNvCxnSpPr/>
      </xdr:nvCxnSpPr>
      <xdr:spPr>
        <a:xfrm flipV="1">
          <a:off x="13004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6" name="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8" name="楕円 327"/>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9" name="テキスト ボックス 328"/>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2" name="楕円 331"/>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3" name="テキスト ボックス 332"/>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4" name="楕円 333"/>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5" name="テキスト ボックス 334"/>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前年度と同じ値で推移し、類似団体の平均を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ポイント下回った。決算額は前年度から</a:t>
          </a:r>
          <a:r>
            <a:rPr kumimoji="1" lang="en-US" altLang="ja-JP" sz="1300">
              <a:latin typeface="ＭＳ Ｐゴシック" panose="020B0600070205080204" pitchFamily="50" charset="-128"/>
              <a:ea typeface="ＭＳ Ｐゴシック" panose="020B0600070205080204" pitchFamily="50" charset="-128"/>
            </a:rPr>
            <a:t>21,906</a:t>
          </a:r>
          <a:r>
            <a:rPr kumimoji="1" lang="ja-JP" altLang="en-US" sz="1300">
              <a:latin typeface="ＭＳ Ｐゴシック" panose="020B0600070205080204" pitchFamily="50" charset="-128"/>
              <a:ea typeface="ＭＳ Ｐゴシック" panose="020B0600070205080204" pitchFamily="50" charset="-128"/>
            </a:rPr>
            <a:t>千円増加した。主な要因として、平成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年度に発行した合併特例債が償還開始となった（</a:t>
          </a:r>
          <a:r>
            <a:rPr kumimoji="1" lang="en-US" altLang="ja-JP" sz="1300">
              <a:latin typeface="ＭＳ Ｐゴシック" panose="020B0600070205080204" pitchFamily="50" charset="-128"/>
              <a:ea typeface="ＭＳ Ｐゴシック" panose="020B0600070205080204" pitchFamily="50" charset="-128"/>
            </a:rPr>
            <a:t>+36,662</a:t>
          </a:r>
          <a:r>
            <a:rPr kumimoji="1" lang="ja-JP" altLang="en-US" sz="1300">
              <a:latin typeface="ＭＳ Ｐゴシック" panose="020B0600070205080204" pitchFamily="50" charset="-128"/>
              <a:ea typeface="ＭＳ Ｐゴシック" panose="020B0600070205080204" pitchFamily="50" charset="-128"/>
            </a:rPr>
            <a:t>千円）ことが挙げられる。今後も計画的な起債の発行に努める。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24130</xdr:rowOff>
    </xdr:to>
    <xdr:cxnSp macro="">
      <xdr:nvCxnSpPr>
        <xdr:cNvPr id="365" name="直線コネクタ 364"/>
        <xdr:cNvCxnSpPr/>
      </xdr:nvCxnSpPr>
      <xdr:spPr>
        <a:xfrm>
          <a:off x="3987800" y="13225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60706</xdr:rowOff>
    </xdr:to>
    <xdr:cxnSp macro="">
      <xdr:nvCxnSpPr>
        <xdr:cNvPr id="368" name="直線コネクタ 367"/>
        <xdr:cNvCxnSpPr/>
      </xdr:nvCxnSpPr>
      <xdr:spPr>
        <a:xfrm flipV="1">
          <a:off x="3098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88137</xdr:rowOff>
    </xdr:to>
    <xdr:cxnSp macro="">
      <xdr:nvCxnSpPr>
        <xdr:cNvPr id="371" name="直線コネクタ 370"/>
        <xdr:cNvCxnSpPr/>
      </xdr:nvCxnSpPr>
      <xdr:spPr>
        <a:xfrm flipV="1">
          <a:off x="2209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88137</xdr:rowOff>
    </xdr:to>
    <xdr:cxnSp macro="">
      <xdr:nvCxnSpPr>
        <xdr:cNvPr id="374" name="直線コネクタ 373"/>
        <xdr:cNvCxnSpPr/>
      </xdr:nvCxnSpPr>
      <xdr:spPr>
        <a:xfrm>
          <a:off x="1320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4" name="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6" name="楕円 385"/>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7" name="テキスト ボックス 38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8" name="楕円 387"/>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9" name="テキスト ボックス 388"/>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1" name="テキスト ボックス 39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2" name="楕円 391"/>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3" name="テキスト ボックス 39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ポイント上回った。主な要因として、一部事務組合負担金及びふるさと納税返礼品代が増加した補助費等（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ポイント）、会計年度任用職員制度が導入された人件費（</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ポイント）の増加が挙げられる。補助費等については、事務補助金の事業見直し等を行い、経常経費の削減に努める。人件費については、人口の増加も考慮しつつ、職員数の適正な管理に努める。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24130</xdr:rowOff>
    </xdr:to>
    <xdr:cxnSp macro="">
      <xdr:nvCxnSpPr>
        <xdr:cNvPr id="424" name="直線コネクタ 423"/>
        <xdr:cNvCxnSpPr/>
      </xdr:nvCxnSpPr>
      <xdr:spPr>
        <a:xfrm>
          <a:off x="15671800" y="135412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78</xdr:row>
      <xdr:rowOff>168148</xdr:rowOff>
    </xdr:to>
    <xdr:cxnSp macro="">
      <xdr:nvCxnSpPr>
        <xdr:cNvPr id="427" name="直線コネクタ 426"/>
        <xdr:cNvCxnSpPr/>
      </xdr:nvCxnSpPr>
      <xdr:spPr>
        <a:xfrm>
          <a:off x="14782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163576</xdr:rowOff>
    </xdr:to>
    <xdr:cxnSp macro="">
      <xdr:nvCxnSpPr>
        <xdr:cNvPr id="430" name="直線コネクタ 429"/>
        <xdr:cNvCxnSpPr/>
      </xdr:nvCxnSpPr>
      <xdr:spPr>
        <a:xfrm>
          <a:off x="13893800" y="134040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76708</xdr:rowOff>
    </xdr:to>
    <xdr:cxnSp macro="">
      <xdr:nvCxnSpPr>
        <xdr:cNvPr id="433" name="直線コネクタ 432"/>
        <xdr:cNvCxnSpPr/>
      </xdr:nvCxnSpPr>
      <xdr:spPr>
        <a:xfrm flipV="1">
          <a:off x="13004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3" name="楕円 442"/>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4"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5" name="楕円 444"/>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6" name="テキスト ボックス 445"/>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7" name="楕円 446"/>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48" name="テキスト ボックス 447"/>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9" name="楕円 448"/>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91964</xdr:rowOff>
    </xdr:from>
    <xdr:ext cx="762000" cy="259045"/>
    <xdr:sp macro="" textlink="">
      <xdr:nvSpPr>
        <xdr:cNvPr id="450" name="テキスト ボックス 449"/>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1" name="楕円 450"/>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2" name="テキスト ボックス 451"/>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151174</xdr:rowOff>
    </xdr:from>
    <xdr:to>
      <xdr:col>29</xdr:col>
      <xdr:colOff>127000</xdr:colOff>
      <xdr:row>19</xdr:row>
      <xdr:rowOff>14872</xdr:rowOff>
    </xdr:to>
    <xdr:cxnSp macro="">
      <xdr:nvCxnSpPr>
        <xdr:cNvPr id="50" name="直線コネクタ 49"/>
        <xdr:cNvCxnSpPr/>
      </xdr:nvCxnSpPr>
      <xdr:spPr bwMode="auto">
        <a:xfrm flipV="1">
          <a:off x="5003800" y="3284899"/>
          <a:ext cx="647700" cy="3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12186</xdr:rowOff>
    </xdr:from>
    <xdr:to>
      <xdr:col>26</xdr:col>
      <xdr:colOff>50800</xdr:colOff>
      <xdr:row>19</xdr:row>
      <xdr:rowOff>14872</xdr:rowOff>
    </xdr:to>
    <xdr:cxnSp macro="">
      <xdr:nvCxnSpPr>
        <xdr:cNvPr id="53" name="直線コネクタ 52"/>
        <xdr:cNvCxnSpPr/>
      </xdr:nvCxnSpPr>
      <xdr:spPr bwMode="auto">
        <a:xfrm>
          <a:off x="4305300" y="3317361"/>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12186</xdr:rowOff>
    </xdr:from>
    <xdr:to>
      <xdr:col>22</xdr:col>
      <xdr:colOff>114300</xdr:colOff>
      <xdr:row>19</xdr:row>
      <xdr:rowOff>19482</xdr:rowOff>
    </xdr:to>
    <xdr:cxnSp macro="">
      <xdr:nvCxnSpPr>
        <xdr:cNvPr id="56" name="直線コネクタ 55"/>
        <xdr:cNvCxnSpPr/>
      </xdr:nvCxnSpPr>
      <xdr:spPr bwMode="auto">
        <a:xfrm flipV="1">
          <a:off x="3606800" y="3317361"/>
          <a:ext cx="698500" cy="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167824</xdr:rowOff>
    </xdr:from>
    <xdr:to>
      <xdr:col>18</xdr:col>
      <xdr:colOff>177800</xdr:colOff>
      <xdr:row>19</xdr:row>
      <xdr:rowOff>19482</xdr:rowOff>
    </xdr:to>
    <xdr:cxnSp macro="">
      <xdr:nvCxnSpPr>
        <xdr:cNvPr id="59" name="直線コネクタ 58"/>
        <xdr:cNvCxnSpPr/>
      </xdr:nvCxnSpPr>
      <xdr:spPr bwMode="auto">
        <a:xfrm>
          <a:off x="2908300" y="3301549"/>
          <a:ext cx="698500" cy="23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100374</xdr:rowOff>
    </xdr:from>
    <xdr:to>
      <xdr:col>29</xdr:col>
      <xdr:colOff>177800</xdr:colOff>
      <xdr:row>19</xdr:row>
      <xdr:rowOff>30524</xdr:rowOff>
    </xdr:to>
    <xdr:sp macro="" textlink="">
      <xdr:nvSpPr>
        <xdr:cNvPr id="69" name="楕円 68"/>
        <xdr:cNvSpPr/>
      </xdr:nvSpPr>
      <xdr:spPr bwMode="auto">
        <a:xfrm>
          <a:off x="5600700" y="32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8951</xdr:rowOff>
    </xdr:from>
    <xdr:ext cx="762000" cy="259045"/>
    <xdr:sp macro="" textlink="">
      <xdr:nvSpPr>
        <xdr:cNvPr id="70" name="人口1人当たり決算額の推移該当値テキスト130"/>
        <xdr:cNvSpPr txBox="1"/>
      </xdr:nvSpPr>
      <xdr:spPr>
        <a:xfrm>
          <a:off x="5740400" y="31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135522</xdr:rowOff>
    </xdr:from>
    <xdr:to>
      <xdr:col>26</xdr:col>
      <xdr:colOff>101600</xdr:colOff>
      <xdr:row>19</xdr:row>
      <xdr:rowOff>65672</xdr:rowOff>
    </xdr:to>
    <xdr:sp macro="" textlink="">
      <xdr:nvSpPr>
        <xdr:cNvPr id="71" name="楕円 70"/>
        <xdr:cNvSpPr/>
      </xdr:nvSpPr>
      <xdr:spPr bwMode="auto">
        <a:xfrm>
          <a:off x="4953000" y="326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50449</xdr:rowOff>
    </xdr:from>
    <xdr:ext cx="736600" cy="259045"/>
    <xdr:sp macro="" textlink="">
      <xdr:nvSpPr>
        <xdr:cNvPr id="72" name="テキスト ボックス 71"/>
        <xdr:cNvSpPr txBox="1"/>
      </xdr:nvSpPr>
      <xdr:spPr>
        <a:xfrm>
          <a:off x="4622800" y="335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132836</xdr:rowOff>
    </xdr:from>
    <xdr:to>
      <xdr:col>22</xdr:col>
      <xdr:colOff>165100</xdr:colOff>
      <xdr:row>19</xdr:row>
      <xdr:rowOff>62986</xdr:rowOff>
    </xdr:to>
    <xdr:sp macro="" textlink="">
      <xdr:nvSpPr>
        <xdr:cNvPr id="73" name="楕円 72"/>
        <xdr:cNvSpPr/>
      </xdr:nvSpPr>
      <xdr:spPr bwMode="auto">
        <a:xfrm>
          <a:off x="4254500" y="326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47763</xdr:rowOff>
    </xdr:from>
    <xdr:ext cx="762000" cy="259045"/>
    <xdr:sp macro="" textlink="">
      <xdr:nvSpPr>
        <xdr:cNvPr id="74" name="テキスト ボックス 73"/>
        <xdr:cNvSpPr txBox="1"/>
      </xdr:nvSpPr>
      <xdr:spPr>
        <a:xfrm>
          <a:off x="3924300" y="335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140132</xdr:rowOff>
    </xdr:from>
    <xdr:to>
      <xdr:col>19</xdr:col>
      <xdr:colOff>38100</xdr:colOff>
      <xdr:row>19</xdr:row>
      <xdr:rowOff>70282</xdr:rowOff>
    </xdr:to>
    <xdr:sp macro="" textlink="">
      <xdr:nvSpPr>
        <xdr:cNvPr id="75" name="楕円 74"/>
        <xdr:cNvSpPr/>
      </xdr:nvSpPr>
      <xdr:spPr bwMode="auto">
        <a:xfrm>
          <a:off x="3556000" y="327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55059</xdr:rowOff>
    </xdr:from>
    <xdr:ext cx="762000" cy="259045"/>
    <xdr:sp macro="" textlink="">
      <xdr:nvSpPr>
        <xdr:cNvPr id="76" name="テキスト ボックス 75"/>
        <xdr:cNvSpPr txBox="1"/>
      </xdr:nvSpPr>
      <xdr:spPr>
        <a:xfrm>
          <a:off x="3225800" y="33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117024</xdr:rowOff>
    </xdr:from>
    <xdr:to>
      <xdr:col>15</xdr:col>
      <xdr:colOff>101600</xdr:colOff>
      <xdr:row>19</xdr:row>
      <xdr:rowOff>47174</xdr:rowOff>
    </xdr:to>
    <xdr:sp macro="" textlink="">
      <xdr:nvSpPr>
        <xdr:cNvPr id="77" name="楕円 76"/>
        <xdr:cNvSpPr/>
      </xdr:nvSpPr>
      <xdr:spPr bwMode="auto">
        <a:xfrm>
          <a:off x="2857500" y="325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31951</xdr:rowOff>
    </xdr:from>
    <xdr:ext cx="762000" cy="259045"/>
    <xdr:sp macro="" textlink="">
      <xdr:nvSpPr>
        <xdr:cNvPr id="78" name="テキスト ボックス 77"/>
        <xdr:cNvSpPr txBox="1"/>
      </xdr:nvSpPr>
      <xdr:spPr>
        <a:xfrm>
          <a:off x="2527300" y="333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12374</xdr:rowOff>
    </xdr:from>
    <xdr:to>
      <xdr:col>29</xdr:col>
      <xdr:colOff>127000</xdr:colOff>
      <xdr:row>36</xdr:row>
      <xdr:rowOff>13843</xdr:rowOff>
    </xdr:to>
    <xdr:cxnSp macro="">
      <xdr:nvCxnSpPr>
        <xdr:cNvPr id="113" name="直線コネクタ 112"/>
        <xdr:cNvCxnSpPr/>
      </xdr:nvCxnSpPr>
      <xdr:spPr bwMode="auto">
        <a:xfrm>
          <a:off x="5003800" y="6965624"/>
          <a:ext cx="647700" cy="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12374</xdr:rowOff>
    </xdr:from>
    <xdr:to>
      <xdr:col>26</xdr:col>
      <xdr:colOff>50800</xdr:colOff>
      <xdr:row>36</xdr:row>
      <xdr:rowOff>15346</xdr:rowOff>
    </xdr:to>
    <xdr:cxnSp macro="">
      <xdr:nvCxnSpPr>
        <xdr:cNvPr id="116" name="直線コネクタ 115"/>
        <xdr:cNvCxnSpPr/>
      </xdr:nvCxnSpPr>
      <xdr:spPr bwMode="auto">
        <a:xfrm flipV="1">
          <a:off x="4305300" y="696562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266381</xdr:rowOff>
    </xdr:from>
    <xdr:to>
      <xdr:col>22</xdr:col>
      <xdr:colOff>114300</xdr:colOff>
      <xdr:row>36</xdr:row>
      <xdr:rowOff>15346</xdr:rowOff>
    </xdr:to>
    <xdr:cxnSp macro="">
      <xdr:nvCxnSpPr>
        <xdr:cNvPr id="119" name="直線コネクタ 118"/>
        <xdr:cNvCxnSpPr/>
      </xdr:nvCxnSpPr>
      <xdr:spPr bwMode="auto">
        <a:xfrm>
          <a:off x="3606800" y="6876731"/>
          <a:ext cx="698500" cy="9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266381</xdr:rowOff>
    </xdr:from>
    <xdr:to>
      <xdr:col>18</xdr:col>
      <xdr:colOff>177800</xdr:colOff>
      <xdr:row>35</xdr:row>
      <xdr:rowOff>306810</xdr:rowOff>
    </xdr:to>
    <xdr:cxnSp macro="">
      <xdr:nvCxnSpPr>
        <xdr:cNvPr id="122" name="直線コネクタ 121"/>
        <xdr:cNvCxnSpPr/>
      </xdr:nvCxnSpPr>
      <xdr:spPr bwMode="auto">
        <a:xfrm flipV="1">
          <a:off x="2908300" y="6876731"/>
          <a:ext cx="698500" cy="4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305943</xdr:rowOff>
    </xdr:from>
    <xdr:to>
      <xdr:col>29</xdr:col>
      <xdr:colOff>177800</xdr:colOff>
      <xdr:row>36</xdr:row>
      <xdr:rowOff>64643</xdr:rowOff>
    </xdr:to>
    <xdr:sp macro="" textlink="">
      <xdr:nvSpPr>
        <xdr:cNvPr id="132" name="楕円 131"/>
        <xdr:cNvSpPr/>
      </xdr:nvSpPr>
      <xdr:spPr bwMode="auto">
        <a:xfrm>
          <a:off x="56007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278020</xdr:rowOff>
    </xdr:from>
    <xdr:ext cx="762000" cy="259045"/>
    <xdr:sp macro="" textlink="">
      <xdr:nvSpPr>
        <xdr:cNvPr id="133" name="人口1人当たり決算額の推移該当値テキスト445"/>
        <xdr:cNvSpPr txBox="1"/>
      </xdr:nvSpPr>
      <xdr:spPr>
        <a:xfrm>
          <a:off x="5740400" y="68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304474</xdr:rowOff>
    </xdr:from>
    <xdr:to>
      <xdr:col>26</xdr:col>
      <xdr:colOff>101600</xdr:colOff>
      <xdr:row>36</xdr:row>
      <xdr:rowOff>63174</xdr:rowOff>
    </xdr:to>
    <xdr:sp macro="" textlink="">
      <xdr:nvSpPr>
        <xdr:cNvPr id="134" name="楕円 133"/>
        <xdr:cNvSpPr/>
      </xdr:nvSpPr>
      <xdr:spPr bwMode="auto">
        <a:xfrm>
          <a:off x="4953000" y="691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47951</xdr:rowOff>
    </xdr:from>
    <xdr:ext cx="736600" cy="259045"/>
    <xdr:sp macro="" textlink="">
      <xdr:nvSpPr>
        <xdr:cNvPr id="135" name="テキスト ボックス 134"/>
        <xdr:cNvSpPr txBox="1"/>
      </xdr:nvSpPr>
      <xdr:spPr>
        <a:xfrm>
          <a:off x="4622800" y="700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307446</xdr:rowOff>
    </xdr:from>
    <xdr:to>
      <xdr:col>22</xdr:col>
      <xdr:colOff>165100</xdr:colOff>
      <xdr:row>36</xdr:row>
      <xdr:rowOff>66146</xdr:rowOff>
    </xdr:to>
    <xdr:sp macro="" textlink="">
      <xdr:nvSpPr>
        <xdr:cNvPr id="136" name="楕円 135"/>
        <xdr:cNvSpPr/>
      </xdr:nvSpPr>
      <xdr:spPr bwMode="auto">
        <a:xfrm>
          <a:off x="4254500" y="691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50923</xdr:rowOff>
    </xdr:from>
    <xdr:ext cx="762000" cy="259045"/>
    <xdr:sp macro="" textlink="">
      <xdr:nvSpPr>
        <xdr:cNvPr id="137" name="テキスト ボックス 136"/>
        <xdr:cNvSpPr txBox="1"/>
      </xdr:nvSpPr>
      <xdr:spPr>
        <a:xfrm>
          <a:off x="3924300" y="70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215581</xdr:rowOff>
    </xdr:from>
    <xdr:to>
      <xdr:col>19</xdr:col>
      <xdr:colOff>38100</xdr:colOff>
      <xdr:row>35</xdr:row>
      <xdr:rowOff>317181</xdr:rowOff>
    </xdr:to>
    <xdr:sp macro="" textlink="">
      <xdr:nvSpPr>
        <xdr:cNvPr id="138" name="楕円 137"/>
        <xdr:cNvSpPr/>
      </xdr:nvSpPr>
      <xdr:spPr bwMode="auto">
        <a:xfrm>
          <a:off x="3556000" y="682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327358</xdr:rowOff>
    </xdr:from>
    <xdr:ext cx="762000" cy="259045"/>
    <xdr:sp macro="" textlink="">
      <xdr:nvSpPr>
        <xdr:cNvPr id="139" name="テキスト ボックス 138"/>
        <xdr:cNvSpPr txBox="1"/>
      </xdr:nvSpPr>
      <xdr:spPr>
        <a:xfrm>
          <a:off x="3225800" y="6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256010</xdr:rowOff>
    </xdr:from>
    <xdr:to>
      <xdr:col>15</xdr:col>
      <xdr:colOff>101600</xdr:colOff>
      <xdr:row>36</xdr:row>
      <xdr:rowOff>14710</xdr:rowOff>
    </xdr:to>
    <xdr:sp macro="" textlink="">
      <xdr:nvSpPr>
        <xdr:cNvPr id="140" name="楕円 139"/>
        <xdr:cNvSpPr/>
      </xdr:nvSpPr>
      <xdr:spPr bwMode="auto">
        <a:xfrm>
          <a:off x="2857500" y="686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342387</xdr:rowOff>
    </xdr:from>
    <xdr:ext cx="762000" cy="259045"/>
    <xdr:sp macro="" textlink="">
      <xdr:nvSpPr>
        <xdr:cNvPr id="141" name="テキスト ボックス 140"/>
        <xdr:cNvSpPr txBox="1"/>
      </xdr:nvSpPr>
      <xdr:spPr>
        <a:xfrm>
          <a:off x="2527300" y="695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116154</xdr:rowOff>
    </xdr:from>
    <xdr:to>
      <xdr:col>24</xdr:col>
      <xdr:colOff>63500</xdr:colOff>
      <xdr:row>38</xdr:row>
      <xdr:rowOff>167037</xdr:rowOff>
    </xdr:to>
    <xdr:cxnSp macro="">
      <xdr:nvCxnSpPr>
        <xdr:cNvPr id="61" name="直線コネクタ 60"/>
        <xdr:cNvCxnSpPr/>
      </xdr:nvCxnSpPr>
      <xdr:spPr>
        <a:xfrm flipV="1">
          <a:off x="3797300" y="6631254"/>
          <a:ext cx="838200" cy="5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161551</xdr:rowOff>
    </xdr:from>
    <xdr:to>
      <xdr:col>19</xdr:col>
      <xdr:colOff>177800</xdr:colOff>
      <xdr:row>38</xdr:row>
      <xdr:rowOff>167037</xdr:rowOff>
    </xdr:to>
    <xdr:cxnSp macro="">
      <xdr:nvCxnSpPr>
        <xdr:cNvPr id="64" name="直線コネクタ 63"/>
        <xdr:cNvCxnSpPr/>
      </xdr:nvCxnSpPr>
      <xdr:spPr>
        <a:xfrm>
          <a:off x="2908300" y="66766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161551</xdr:rowOff>
    </xdr:from>
    <xdr:to>
      <xdr:col>15</xdr:col>
      <xdr:colOff>50800</xdr:colOff>
      <xdr:row>38</xdr:row>
      <xdr:rowOff>164750</xdr:rowOff>
    </xdr:to>
    <xdr:cxnSp macro="">
      <xdr:nvCxnSpPr>
        <xdr:cNvPr id="67" name="直線コネクタ 66"/>
        <xdr:cNvCxnSpPr/>
      </xdr:nvCxnSpPr>
      <xdr:spPr>
        <a:xfrm flipV="1">
          <a:off x="2019300" y="6676651"/>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140138</xdr:rowOff>
    </xdr:from>
    <xdr:to>
      <xdr:col>10</xdr:col>
      <xdr:colOff>114300</xdr:colOff>
      <xdr:row>38</xdr:row>
      <xdr:rowOff>164750</xdr:rowOff>
    </xdr:to>
    <xdr:cxnSp macro="">
      <xdr:nvCxnSpPr>
        <xdr:cNvPr id="70" name="直線コネクタ 69"/>
        <xdr:cNvCxnSpPr/>
      </xdr:nvCxnSpPr>
      <xdr:spPr>
        <a:xfrm>
          <a:off x="1130300" y="6655238"/>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65354</xdr:rowOff>
    </xdr:from>
    <xdr:to>
      <xdr:col>24</xdr:col>
      <xdr:colOff>114300</xdr:colOff>
      <xdr:row>38</xdr:row>
      <xdr:rowOff>166954</xdr:rowOff>
    </xdr:to>
    <xdr:sp macro="" textlink="">
      <xdr:nvSpPr>
        <xdr:cNvPr id="80" name="楕円 79"/>
        <xdr:cNvSpPr/>
      </xdr:nvSpPr>
      <xdr:spPr>
        <a:xfrm>
          <a:off x="45847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151731</xdr:rowOff>
    </xdr:from>
    <xdr:ext cx="534377" cy="259045"/>
    <xdr:sp macro="" textlink="">
      <xdr:nvSpPr>
        <xdr:cNvPr id="81" name="人件費該当値テキスト"/>
        <xdr:cNvSpPr txBox="1"/>
      </xdr:nvSpPr>
      <xdr:spPr>
        <a:xfrm>
          <a:off x="4686300" y="64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116237</xdr:rowOff>
    </xdr:from>
    <xdr:to>
      <xdr:col>20</xdr:col>
      <xdr:colOff>38100</xdr:colOff>
      <xdr:row>39</xdr:row>
      <xdr:rowOff>46387</xdr:rowOff>
    </xdr:to>
    <xdr:sp macro="" textlink="">
      <xdr:nvSpPr>
        <xdr:cNvPr id="82" name="楕円 81"/>
        <xdr:cNvSpPr/>
      </xdr:nvSpPr>
      <xdr:spPr>
        <a:xfrm>
          <a:off x="3746500" y="66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37514</xdr:rowOff>
    </xdr:from>
    <xdr:ext cx="534377" cy="259045"/>
    <xdr:sp macro="" textlink="">
      <xdr:nvSpPr>
        <xdr:cNvPr id="83" name="テキスト ボックス 82"/>
        <xdr:cNvSpPr txBox="1"/>
      </xdr:nvSpPr>
      <xdr:spPr>
        <a:xfrm>
          <a:off x="3530111" y="67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110751</xdr:rowOff>
    </xdr:from>
    <xdr:to>
      <xdr:col>15</xdr:col>
      <xdr:colOff>101600</xdr:colOff>
      <xdr:row>39</xdr:row>
      <xdr:rowOff>40901</xdr:rowOff>
    </xdr:to>
    <xdr:sp macro="" textlink="">
      <xdr:nvSpPr>
        <xdr:cNvPr id="84" name="楕円 83"/>
        <xdr:cNvSpPr/>
      </xdr:nvSpPr>
      <xdr:spPr>
        <a:xfrm>
          <a:off x="2857500" y="66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32028</xdr:rowOff>
    </xdr:from>
    <xdr:ext cx="534377" cy="259045"/>
    <xdr:sp macro="" textlink="">
      <xdr:nvSpPr>
        <xdr:cNvPr id="85" name="テキスト ボックス 84"/>
        <xdr:cNvSpPr txBox="1"/>
      </xdr:nvSpPr>
      <xdr:spPr>
        <a:xfrm>
          <a:off x="2641111" y="67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113950</xdr:rowOff>
    </xdr:from>
    <xdr:to>
      <xdr:col>10</xdr:col>
      <xdr:colOff>165100</xdr:colOff>
      <xdr:row>39</xdr:row>
      <xdr:rowOff>44100</xdr:rowOff>
    </xdr:to>
    <xdr:sp macro="" textlink="">
      <xdr:nvSpPr>
        <xdr:cNvPr id="86" name="楕円 85"/>
        <xdr:cNvSpPr/>
      </xdr:nvSpPr>
      <xdr:spPr>
        <a:xfrm>
          <a:off x="1968500" y="66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35227</xdr:rowOff>
    </xdr:from>
    <xdr:ext cx="534377" cy="259045"/>
    <xdr:sp macro="" textlink="">
      <xdr:nvSpPr>
        <xdr:cNvPr id="87" name="テキスト ボックス 86"/>
        <xdr:cNvSpPr txBox="1"/>
      </xdr:nvSpPr>
      <xdr:spPr>
        <a:xfrm>
          <a:off x="1752111" y="67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89338</xdr:rowOff>
    </xdr:from>
    <xdr:to>
      <xdr:col>6</xdr:col>
      <xdr:colOff>38100</xdr:colOff>
      <xdr:row>39</xdr:row>
      <xdr:rowOff>19488</xdr:rowOff>
    </xdr:to>
    <xdr:sp macro="" textlink="">
      <xdr:nvSpPr>
        <xdr:cNvPr id="88" name="楕円 87"/>
        <xdr:cNvSpPr/>
      </xdr:nvSpPr>
      <xdr:spPr>
        <a:xfrm>
          <a:off x="1079500" y="66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10615</xdr:rowOff>
    </xdr:from>
    <xdr:ext cx="534377" cy="259045"/>
    <xdr:sp macro="" textlink="">
      <xdr:nvSpPr>
        <xdr:cNvPr id="89" name="テキスト ボックス 88"/>
        <xdr:cNvSpPr txBox="1"/>
      </xdr:nvSpPr>
      <xdr:spPr>
        <a:xfrm>
          <a:off x="863111" y="66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155702</xdr:rowOff>
    </xdr:from>
    <xdr:to>
      <xdr:col>24</xdr:col>
      <xdr:colOff>63500</xdr:colOff>
      <xdr:row>57</xdr:row>
      <xdr:rowOff>164457</xdr:rowOff>
    </xdr:to>
    <xdr:cxnSp macro="">
      <xdr:nvCxnSpPr>
        <xdr:cNvPr id="117" name="直線コネクタ 116"/>
        <xdr:cNvCxnSpPr/>
      </xdr:nvCxnSpPr>
      <xdr:spPr>
        <a:xfrm flipV="1">
          <a:off x="3797300" y="9756902"/>
          <a:ext cx="838200" cy="18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99466</xdr:rowOff>
    </xdr:from>
    <xdr:to>
      <xdr:col>19</xdr:col>
      <xdr:colOff>177800</xdr:colOff>
      <xdr:row>57</xdr:row>
      <xdr:rowOff>164457</xdr:rowOff>
    </xdr:to>
    <xdr:cxnSp macro="">
      <xdr:nvCxnSpPr>
        <xdr:cNvPr id="120" name="直線コネクタ 119"/>
        <xdr:cNvCxnSpPr/>
      </xdr:nvCxnSpPr>
      <xdr:spPr>
        <a:xfrm>
          <a:off x="2908300" y="9872116"/>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99466</xdr:rowOff>
    </xdr:from>
    <xdr:to>
      <xdr:col>15</xdr:col>
      <xdr:colOff>50800</xdr:colOff>
      <xdr:row>57</xdr:row>
      <xdr:rowOff>155542</xdr:rowOff>
    </xdr:to>
    <xdr:cxnSp macro="">
      <xdr:nvCxnSpPr>
        <xdr:cNvPr id="123" name="直線コネクタ 122"/>
        <xdr:cNvCxnSpPr/>
      </xdr:nvCxnSpPr>
      <xdr:spPr>
        <a:xfrm flipV="1">
          <a:off x="2019300" y="9872116"/>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155542</xdr:rowOff>
    </xdr:from>
    <xdr:to>
      <xdr:col>10</xdr:col>
      <xdr:colOff>114300</xdr:colOff>
      <xdr:row>58</xdr:row>
      <xdr:rowOff>8689</xdr:rowOff>
    </xdr:to>
    <xdr:cxnSp macro="">
      <xdr:nvCxnSpPr>
        <xdr:cNvPr id="126" name="直線コネクタ 125"/>
        <xdr:cNvCxnSpPr/>
      </xdr:nvCxnSpPr>
      <xdr:spPr>
        <a:xfrm flipV="1">
          <a:off x="1130300" y="9928192"/>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104902</xdr:rowOff>
    </xdr:from>
    <xdr:to>
      <xdr:col>24</xdr:col>
      <xdr:colOff>114300</xdr:colOff>
      <xdr:row>57</xdr:row>
      <xdr:rowOff>35052</xdr:rowOff>
    </xdr:to>
    <xdr:sp macro="" textlink="">
      <xdr:nvSpPr>
        <xdr:cNvPr id="136" name="楕円 135"/>
        <xdr:cNvSpPr/>
      </xdr:nvSpPr>
      <xdr:spPr>
        <a:xfrm>
          <a:off x="45847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83329</xdr:rowOff>
    </xdr:from>
    <xdr:ext cx="534377" cy="259045"/>
    <xdr:sp macro="" textlink="">
      <xdr:nvSpPr>
        <xdr:cNvPr id="137" name="物件費該当値テキスト"/>
        <xdr:cNvSpPr txBox="1"/>
      </xdr:nvSpPr>
      <xdr:spPr>
        <a:xfrm>
          <a:off x="4686300" y="96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113657</xdr:rowOff>
    </xdr:from>
    <xdr:to>
      <xdr:col>20</xdr:col>
      <xdr:colOff>38100</xdr:colOff>
      <xdr:row>58</xdr:row>
      <xdr:rowOff>43807</xdr:rowOff>
    </xdr:to>
    <xdr:sp macro="" textlink="">
      <xdr:nvSpPr>
        <xdr:cNvPr id="138" name="楕円 137"/>
        <xdr:cNvSpPr/>
      </xdr:nvSpPr>
      <xdr:spPr>
        <a:xfrm>
          <a:off x="3746500" y="98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34934</xdr:rowOff>
    </xdr:from>
    <xdr:ext cx="534377" cy="259045"/>
    <xdr:sp macro="" textlink="">
      <xdr:nvSpPr>
        <xdr:cNvPr id="139" name="テキスト ボックス 138"/>
        <xdr:cNvSpPr txBox="1"/>
      </xdr:nvSpPr>
      <xdr:spPr>
        <a:xfrm>
          <a:off x="3530111" y="99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48666</xdr:rowOff>
    </xdr:from>
    <xdr:to>
      <xdr:col>15</xdr:col>
      <xdr:colOff>101600</xdr:colOff>
      <xdr:row>57</xdr:row>
      <xdr:rowOff>150266</xdr:rowOff>
    </xdr:to>
    <xdr:sp macro="" textlink="">
      <xdr:nvSpPr>
        <xdr:cNvPr id="140" name="楕円 139"/>
        <xdr:cNvSpPr/>
      </xdr:nvSpPr>
      <xdr:spPr>
        <a:xfrm>
          <a:off x="2857500" y="98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141393</xdr:rowOff>
    </xdr:from>
    <xdr:ext cx="534377" cy="259045"/>
    <xdr:sp macro="" textlink="">
      <xdr:nvSpPr>
        <xdr:cNvPr id="141" name="テキスト ボックス 140"/>
        <xdr:cNvSpPr txBox="1"/>
      </xdr:nvSpPr>
      <xdr:spPr>
        <a:xfrm>
          <a:off x="2641111" y="99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104742</xdr:rowOff>
    </xdr:from>
    <xdr:to>
      <xdr:col>10</xdr:col>
      <xdr:colOff>165100</xdr:colOff>
      <xdr:row>58</xdr:row>
      <xdr:rowOff>34892</xdr:rowOff>
    </xdr:to>
    <xdr:sp macro="" textlink="">
      <xdr:nvSpPr>
        <xdr:cNvPr id="142" name="楕円 141"/>
        <xdr:cNvSpPr/>
      </xdr:nvSpPr>
      <xdr:spPr>
        <a:xfrm>
          <a:off x="1968500" y="98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26019</xdr:rowOff>
    </xdr:from>
    <xdr:ext cx="534377" cy="259045"/>
    <xdr:sp macro="" textlink="">
      <xdr:nvSpPr>
        <xdr:cNvPr id="143" name="テキスト ボックス 142"/>
        <xdr:cNvSpPr txBox="1"/>
      </xdr:nvSpPr>
      <xdr:spPr>
        <a:xfrm>
          <a:off x="1752111" y="997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129339</xdr:rowOff>
    </xdr:from>
    <xdr:to>
      <xdr:col>6</xdr:col>
      <xdr:colOff>38100</xdr:colOff>
      <xdr:row>58</xdr:row>
      <xdr:rowOff>59489</xdr:rowOff>
    </xdr:to>
    <xdr:sp macro="" textlink="">
      <xdr:nvSpPr>
        <xdr:cNvPr id="144" name="楕円 143"/>
        <xdr:cNvSpPr/>
      </xdr:nvSpPr>
      <xdr:spPr>
        <a:xfrm>
          <a:off x="1079500" y="99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50616</xdr:rowOff>
    </xdr:from>
    <xdr:ext cx="534377" cy="259045"/>
    <xdr:sp macro="" textlink="">
      <xdr:nvSpPr>
        <xdr:cNvPr id="145" name="テキスト ボックス 144"/>
        <xdr:cNvSpPr txBox="1"/>
      </xdr:nvSpPr>
      <xdr:spPr>
        <a:xfrm>
          <a:off x="863111" y="999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24394</xdr:rowOff>
    </xdr:from>
    <xdr:to>
      <xdr:col>24</xdr:col>
      <xdr:colOff>63500</xdr:colOff>
      <xdr:row>78</xdr:row>
      <xdr:rowOff>33675</xdr:rowOff>
    </xdr:to>
    <xdr:cxnSp macro="">
      <xdr:nvCxnSpPr>
        <xdr:cNvPr id="172" name="直線コネクタ 171"/>
        <xdr:cNvCxnSpPr/>
      </xdr:nvCxnSpPr>
      <xdr:spPr>
        <a:xfrm flipV="1">
          <a:off x="3797300" y="13397494"/>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28646</xdr:rowOff>
    </xdr:from>
    <xdr:to>
      <xdr:col>19</xdr:col>
      <xdr:colOff>177800</xdr:colOff>
      <xdr:row>78</xdr:row>
      <xdr:rowOff>33675</xdr:rowOff>
    </xdr:to>
    <xdr:cxnSp macro="">
      <xdr:nvCxnSpPr>
        <xdr:cNvPr id="175" name="直線コネクタ 174"/>
        <xdr:cNvCxnSpPr/>
      </xdr:nvCxnSpPr>
      <xdr:spPr>
        <a:xfrm>
          <a:off x="2908300" y="134017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28646</xdr:rowOff>
    </xdr:from>
    <xdr:to>
      <xdr:col>15</xdr:col>
      <xdr:colOff>50800</xdr:colOff>
      <xdr:row>78</xdr:row>
      <xdr:rowOff>31801</xdr:rowOff>
    </xdr:to>
    <xdr:cxnSp macro="">
      <xdr:nvCxnSpPr>
        <xdr:cNvPr id="178" name="直線コネクタ 177"/>
        <xdr:cNvCxnSpPr/>
      </xdr:nvCxnSpPr>
      <xdr:spPr>
        <a:xfrm flipV="1">
          <a:off x="2019300" y="1340174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24806</xdr:rowOff>
    </xdr:from>
    <xdr:to>
      <xdr:col>10</xdr:col>
      <xdr:colOff>114300</xdr:colOff>
      <xdr:row>78</xdr:row>
      <xdr:rowOff>31801</xdr:rowOff>
    </xdr:to>
    <xdr:cxnSp macro="">
      <xdr:nvCxnSpPr>
        <xdr:cNvPr id="181" name="直線コネクタ 180"/>
        <xdr:cNvCxnSpPr/>
      </xdr:nvCxnSpPr>
      <xdr:spPr>
        <a:xfrm>
          <a:off x="1130300" y="1339790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145044</xdr:rowOff>
    </xdr:from>
    <xdr:to>
      <xdr:col>24</xdr:col>
      <xdr:colOff>114300</xdr:colOff>
      <xdr:row>78</xdr:row>
      <xdr:rowOff>75194</xdr:rowOff>
    </xdr:to>
    <xdr:sp macro="" textlink="">
      <xdr:nvSpPr>
        <xdr:cNvPr id="191" name="楕円 190"/>
        <xdr:cNvSpPr/>
      </xdr:nvSpPr>
      <xdr:spPr>
        <a:xfrm>
          <a:off x="45847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59971</xdr:rowOff>
    </xdr:from>
    <xdr:ext cx="469744" cy="259045"/>
    <xdr:sp macro="" textlink="">
      <xdr:nvSpPr>
        <xdr:cNvPr id="192" name="維持補修費該当値テキスト"/>
        <xdr:cNvSpPr txBox="1"/>
      </xdr:nvSpPr>
      <xdr:spPr>
        <a:xfrm>
          <a:off x="4686300" y="1326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154325</xdr:rowOff>
    </xdr:from>
    <xdr:to>
      <xdr:col>20</xdr:col>
      <xdr:colOff>38100</xdr:colOff>
      <xdr:row>78</xdr:row>
      <xdr:rowOff>84475</xdr:rowOff>
    </xdr:to>
    <xdr:sp macro="" textlink="">
      <xdr:nvSpPr>
        <xdr:cNvPr id="193" name="楕円 192"/>
        <xdr:cNvSpPr/>
      </xdr:nvSpPr>
      <xdr:spPr>
        <a:xfrm>
          <a:off x="37465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75602</xdr:rowOff>
    </xdr:from>
    <xdr:ext cx="469744" cy="259045"/>
    <xdr:sp macro="" textlink="">
      <xdr:nvSpPr>
        <xdr:cNvPr id="194" name="テキスト ボックス 193"/>
        <xdr:cNvSpPr txBox="1"/>
      </xdr:nvSpPr>
      <xdr:spPr>
        <a:xfrm>
          <a:off x="3562428" y="134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149296</xdr:rowOff>
    </xdr:from>
    <xdr:to>
      <xdr:col>15</xdr:col>
      <xdr:colOff>101600</xdr:colOff>
      <xdr:row>78</xdr:row>
      <xdr:rowOff>79446</xdr:rowOff>
    </xdr:to>
    <xdr:sp macro="" textlink="">
      <xdr:nvSpPr>
        <xdr:cNvPr id="195" name="楕円 194"/>
        <xdr:cNvSpPr/>
      </xdr:nvSpPr>
      <xdr:spPr>
        <a:xfrm>
          <a:off x="2857500" y="13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70573</xdr:rowOff>
    </xdr:from>
    <xdr:ext cx="469744" cy="259045"/>
    <xdr:sp macro="" textlink="">
      <xdr:nvSpPr>
        <xdr:cNvPr id="196" name="テキスト ボックス 195"/>
        <xdr:cNvSpPr txBox="1"/>
      </xdr:nvSpPr>
      <xdr:spPr>
        <a:xfrm>
          <a:off x="2673428" y="134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152451</xdr:rowOff>
    </xdr:from>
    <xdr:to>
      <xdr:col>10</xdr:col>
      <xdr:colOff>165100</xdr:colOff>
      <xdr:row>78</xdr:row>
      <xdr:rowOff>82601</xdr:rowOff>
    </xdr:to>
    <xdr:sp macro="" textlink="">
      <xdr:nvSpPr>
        <xdr:cNvPr id="197" name="楕円 196"/>
        <xdr:cNvSpPr/>
      </xdr:nvSpPr>
      <xdr:spPr>
        <a:xfrm>
          <a:off x="1968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73728</xdr:rowOff>
    </xdr:from>
    <xdr:ext cx="469744" cy="259045"/>
    <xdr:sp macro="" textlink="">
      <xdr:nvSpPr>
        <xdr:cNvPr id="198" name="テキスト ボックス 197"/>
        <xdr:cNvSpPr txBox="1"/>
      </xdr:nvSpPr>
      <xdr:spPr>
        <a:xfrm>
          <a:off x="17844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145456</xdr:rowOff>
    </xdr:from>
    <xdr:to>
      <xdr:col>6</xdr:col>
      <xdr:colOff>38100</xdr:colOff>
      <xdr:row>78</xdr:row>
      <xdr:rowOff>75606</xdr:rowOff>
    </xdr:to>
    <xdr:sp macro="" textlink="">
      <xdr:nvSpPr>
        <xdr:cNvPr id="199" name="楕円 198"/>
        <xdr:cNvSpPr/>
      </xdr:nvSpPr>
      <xdr:spPr>
        <a:xfrm>
          <a:off x="1079500" y="133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66733</xdr:rowOff>
    </xdr:from>
    <xdr:ext cx="469744" cy="259045"/>
    <xdr:sp macro="" textlink="">
      <xdr:nvSpPr>
        <xdr:cNvPr id="200" name="テキスト ボックス 199"/>
        <xdr:cNvSpPr txBox="1"/>
      </xdr:nvSpPr>
      <xdr:spPr>
        <a:xfrm>
          <a:off x="895428" y="134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146710</xdr:rowOff>
    </xdr:from>
    <xdr:to>
      <xdr:col>24</xdr:col>
      <xdr:colOff>63500</xdr:colOff>
      <xdr:row>96</xdr:row>
      <xdr:rowOff>59410</xdr:rowOff>
    </xdr:to>
    <xdr:cxnSp macro="">
      <xdr:nvCxnSpPr>
        <xdr:cNvPr id="230" name="直線コネクタ 229"/>
        <xdr:cNvCxnSpPr/>
      </xdr:nvCxnSpPr>
      <xdr:spPr>
        <a:xfrm flipV="1">
          <a:off x="3797300" y="16434460"/>
          <a:ext cx="8382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59410</xdr:rowOff>
    </xdr:from>
    <xdr:to>
      <xdr:col>19</xdr:col>
      <xdr:colOff>177800</xdr:colOff>
      <xdr:row>96</xdr:row>
      <xdr:rowOff>136740</xdr:rowOff>
    </xdr:to>
    <xdr:cxnSp macro="">
      <xdr:nvCxnSpPr>
        <xdr:cNvPr id="233" name="直線コネクタ 232"/>
        <xdr:cNvCxnSpPr/>
      </xdr:nvCxnSpPr>
      <xdr:spPr>
        <a:xfrm flipV="1">
          <a:off x="2908300" y="16518610"/>
          <a:ext cx="8890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136740</xdr:rowOff>
    </xdr:from>
    <xdr:to>
      <xdr:col>15</xdr:col>
      <xdr:colOff>50800</xdr:colOff>
      <xdr:row>96</xdr:row>
      <xdr:rowOff>143890</xdr:rowOff>
    </xdr:to>
    <xdr:cxnSp macro="">
      <xdr:nvCxnSpPr>
        <xdr:cNvPr id="236" name="直線コネクタ 235"/>
        <xdr:cNvCxnSpPr/>
      </xdr:nvCxnSpPr>
      <xdr:spPr>
        <a:xfrm flipV="1">
          <a:off x="2019300" y="1659594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143890</xdr:rowOff>
    </xdr:from>
    <xdr:to>
      <xdr:col>10</xdr:col>
      <xdr:colOff>114300</xdr:colOff>
      <xdr:row>97</xdr:row>
      <xdr:rowOff>13246</xdr:rowOff>
    </xdr:to>
    <xdr:cxnSp macro="">
      <xdr:nvCxnSpPr>
        <xdr:cNvPr id="239" name="直線コネクタ 238"/>
        <xdr:cNvCxnSpPr/>
      </xdr:nvCxnSpPr>
      <xdr:spPr>
        <a:xfrm flipV="1">
          <a:off x="1130300" y="16603090"/>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95910</xdr:rowOff>
    </xdr:from>
    <xdr:to>
      <xdr:col>24</xdr:col>
      <xdr:colOff>114300</xdr:colOff>
      <xdr:row>96</xdr:row>
      <xdr:rowOff>26060</xdr:rowOff>
    </xdr:to>
    <xdr:sp macro="" textlink="">
      <xdr:nvSpPr>
        <xdr:cNvPr id="249" name="楕円 248"/>
        <xdr:cNvSpPr/>
      </xdr:nvSpPr>
      <xdr:spPr>
        <a:xfrm>
          <a:off x="45847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118787</xdr:rowOff>
    </xdr:from>
    <xdr:ext cx="599010" cy="259045"/>
    <xdr:sp macro="" textlink="">
      <xdr:nvSpPr>
        <xdr:cNvPr id="250" name="扶助費該当値テキスト"/>
        <xdr:cNvSpPr txBox="1"/>
      </xdr:nvSpPr>
      <xdr:spPr>
        <a:xfrm>
          <a:off x="4686300" y="162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8610</xdr:rowOff>
    </xdr:from>
    <xdr:to>
      <xdr:col>20</xdr:col>
      <xdr:colOff>38100</xdr:colOff>
      <xdr:row>96</xdr:row>
      <xdr:rowOff>110210</xdr:rowOff>
    </xdr:to>
    <xdr:sp macro="" textlink="">
      <xdr:nvSpPr>
        <xdr:cNvPr id="251" name="楕円 250"/>
        <xdr:cNvSpPr/>
      </xdr:nvSpPr>
      <xdr:spPr>
        <a:xfrm>
          <a:off x="3746500" y="164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126737</xdr:rowOff>
    </xdr:from>
    <xdr:ext cx="534377" cy="259045"/>
    <xdr:sp macro="" textlink="">
      <xdr:nvSpPr>
        <xdr:cNvPr id="252" name="テキスト ボックス 251"/>
        <xdr:cNvSpPr txBox="1"/>
      </xdr:nvSpPr>
      <xdr:spPr>
        <a:xfrm>
          <a:off x="3530111" y="162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85940</xdr:rowOff>
    </xdr:from>
    <xdr:to>
      <xdr:col>15</xdr:col>
      <xdr:colOff>101600</xdr:colOff>
      <xdr:row>97</xdr:row>
      <xdr:rowOff>16090</xdr:rowOff>
    </xdr:to>
    <xdr:sp macro="" textlink="">
      <xdr:nvSpPr>
        <xdr:cNvPr id="253" name="楕円 252"/>
        <xdr:cNvSpPr/>
      </xdr:nvSpPr>
      <xdr:spPr>
        <a:xfrm>
          <a:off x="2857500" y="165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32617</xdr:rowOff>
    </xdr:from>
    <xdr:ext cx="534377" cy="259045"/>
    <xdr:sp macro="" textlink="">
      <xdr:nvSpPr>
        <xdr:cNvPr id="254" name="テキスト ボックス 253"/>
        <xdr:cNvSpPr txBox="1"/>
      </xdr:nvSpPr>
      <xdr:spPr>
        <a:xfrm>
          <a:off x="2641111" y="163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93090</xdr:rowOff>
    </xdr:from>
    <xdr:to>
      <xdr:col>10</xdr:col>
      <xdr:colOff>165100</xdr:colOff>
      <xdr:row>97</xdr:row>
      <xdr:rowOff>23240</xdr:rowOff>
    </xdr:to>
    <xdr:sp macro="" textlink="">
      <xdr:nvSpPr>
        <xdr:cNvPr id="255" name="楕円 254"/>
        <xdr:cNvSpPr/>
      </xdr:nvSpPr>
      <xdr:spPr>
        <a:xfrm>
          <a:off x="1968500" y="165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39767</xdr:rowOff>
    </xdr:from>
    <xdr:ext cx="534377" cy="259045"/>
    <xdr:sp macro="" textlink="">
      <xdr:nvSpPr>
        <xdr:cNvPr id="256" name="テキスト ボックス 255"/>
        <xdr:cNvSpPr txBox="1"/>
      </xdr:nvSpPr>
      <xdr:spPr>
        <a:xfrm>
          <a:off x="1752111" y="163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133896</xdr:rowOff>
    </xdr:from>
    <xdr:to>
      <xdr:col>6</xdr:col>
      <xdr:colOff>38100</xdr:colOff>
      <xdr:row>97</xdr:row>
      <xdr:rowOff>64046</xdr:rowOff>
    </xdr:to>
    <xdr:sp macro="" textlink="">
      <xdr:nvSpPr>
        <xdr:cNvPr id="257" name="楕円 256"/>
        <xdr:cNvSpPr/>
      </xdr:nvSpPr>
      <xdr:spPr>
        <a:xfrm>
          <a:off x="1079500" y="165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80573</xdr:rowOff>
    </xdr:from>
    <xdr:ext cx="534377" cy="259045"/>
    <xdr:sp macro="" textlink="">
      <xdr:nvSpPr>
        <xdr:cNvPr id="258" name="テキスト ボックス 257"/>
        <xdr:cNvSpPr txBox="1"/>
      </xdr:nvSpPr>
      <xdr:spPr>
        <a:xfrm>
          <a:off x="863111" y="1636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155346</xdr:rowOff>
    </xdr:from>
    <xdr:to>
      <xdr:col>55</xdr:col>
      <xdr:colOff>0</xdr:colOff>
      <xdr:row>37</xdr:row>
      <xdr:rowOff>122541</xdr:rowOff>
    </xdr:to>
    <xdr:cxnSp macro="">
      <xdr:nvCxnSpPr>
        <xdr:cNvPr id="285" name="直線コネクタ 284"/>
        <xdr:cNvCxnSpPr/>
      </xdr:nvCxnSpPr>
      <xdr:spPr>
        <a:xfrm flipV="1">
          <a:off x="9639300" y="5984646"/>
          <a:ext cx="838200" cy="4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113333</xdr:rowOff>
    </xdr:from>
    <xdr:to>
      <xdr:col>50</xdr:col>
      <xdr:colOff>114300</xdr:colOff>
      <xdr:row>37</xdr:row>
      <xdr:rowOff>122541</xdr:rowOff>
    </xdr:to>
    <xdr:cxnSp macro="">
      <xdr:nvCxnSpPr>
        <xdr:cNvPr id="288" name="直線コネクタ 287"/>
        <xdr:cNvCxnSpPr/>
      </xdr:nvCxnSpPr>
      <xdr:spPr>
        <a:xfrm>
          <a:off x="8750300" y="6456983"/>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101213</xdr:rowOff>
    </xdr:from>
    <xdr:to>
      <xdr:col>45</xdr:col>
      <xdr:colOff>177800</xdr:colOff>
      <xdr:row>37</xdr:row>
      <xdr:rowOff>113333</xdr:rowOff>
    </xdr:to>
    <xdr:cxnSp macro="">
      <xdr:nvCxnSpPr>
        <xdr:cNvPr id="291" name="直線コネクタ 290"/>
        <xdr:cNvCxnSpPr/>
      </xdr:nvCxnSpPr>
      <xdr:spPr>
        <a:xfrm>
          <a:off x="7861300" y="6444863"/>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97505</xdr:rowOff>
    </xdr:from>
    <xdr:to>
      <xdr:col>41</xdr:col>
      <xdr:colOff>50800</xdr:colOff>
      <xdr:row>37</xdr:row>
      <xdr:rowOff>101213</xdr:rowOff>
    </xdr:to>
    <xdr:cxnSp macro="">
      <xdr:nvCxnSpPr>
        <xdr:cNvPr id="294" name="直線コネクタ 293"/>
        <xdr:cNvCxnSpPr/>
      </xdr:nvCxnSpPr>
      <xdr:spPr>
        <a:xfrm>
          <a:off x="6972300" y="6441155"/>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104546</xdr:rowOff>
    </xdr:from>
    <xdr:to>
      <xdr:col>55</xdr:col>
      <xdr:colOff>50800</xdr:colOff>
      <xdr:row>35</xdr:row>
      <xdr:rowOff>34696</xdr:rowOff>
    </xdr:to>
    <xdr:sp macro="" textlink="">
      <xdr:nvSpPr>
        <xdr:cNvPr id="304" name="楕円 303"/>
        <xdr:cNvSpPr/>
      </xdr:nvSpPr>
      <xdr:spPr>
        <a:xfrm>
          <a:off x="10426700" y="59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82973</xdr:rowOff>
    </xdr:from>
    <xdr:ext cx="599010" cy="259045"/>
    <xdr:sp macro="" textlink="">
      <xdr:nvSpPr>
        <xdr:cNvPr id="305" name="補助費等該当値テキスト"/>
        <xdr:cNvSpPr txBox="1"/>
      </xdr:nvSpPr>
      <xdr:spPr>
        <a:xfrm>
          <a:off x="10528300" y="591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71741</xdr:rowOff>
    </xdr:from>
    <xdr:to>
      <xdr:col>50</xdr:col>
      <xdr:colOff>165100</xdr:colOff>
      <xdr:row>38</xdr:row>
      <xdr:rowOff>1891</xdr:rowOff>
    </xdr:to>
    <xdr:sp macro="" textlink="">
      <xdr:nvSpPr>
        <xdr:cNvPr id="306" name="楕円 305"/>
        <xdr:cNvSpPr/>
      </xdr:nvSpPr>
      <xdr:spPr>
        <a:xfrm>
          <a:off x="9588500" y="641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164468</xdr:rowOff>
    </xdr:from>
    <xdr:ext cx="534377" cy="259045"/>
    <xdr:sp macro="" textlink="">
      <xdr:nvSpPr>
        <xdr:cNvPr id="307" name="テキスト ボックス 306"/>
        <xdr:cNvSpPr txBox="1"/>
      </xdr:nvSpPr>
      <xdr:spPr>
        <a:xfrm>
          <a:off x="9372111" y="65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62533</xdr:rowOff>
    </xdr:from>
    <xdr:to>
      <xdr:col>46</xdr:col>
      <xdr:colOff>38100</xdr:colOff>
      <xdr:row>37</xdr:row>
      <xdr:rowOff>164133</xdr:rowOff>
    </xdr:to>
    <xdr:sp macro="" textlink="">
      <xdr:nvSpPr>
        <xdr:cNvPr id="308" name="楕円 307"/>
        <xdr:cNvSpPr/>
      </xdr:nvSpPr>
      <xdr:spPr>
        <a:xfrm>
          <a:off x="8699500" y="6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9210</xdr:rowOff>
    </xdr:from>
    <xdr:ext cx="534377" cy="259045"/>
    <xdr:sp macro="" textlink="">
      <xdr:nvSpPr>
        <xdr:cNvPr id="309" name="テキスト ボックス 308"/>
        <xdr:cNvSpPr txBox="1"/>
      </xdr:nvSpPr>
      <xdr:spPr>
        <a:xfrm>
          <a:off x="8483111" y="61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50413</xdr:rowOff>
    </xdr:from>
    <xdr:to>
      <xdr:col>41</xdr:col>
      <xdr:colOff>101600</xdr:colOff>
      <xdr:row>37</xdr:row>
      <xdr:rowOff>152013</xdr:rowOff>
    </xdr:to>
    <xdr:sp macro="" textlink="">
      <xdr:nvSpPr>
        <xdr:cNvPr id="310" name="楕円 309"/>
        <xdr:cNvSpPr/>
      </xdr:nvSpPr>
      <xdr:spPr>
        <a:xfrm>
          <a:off x="7810500" y="63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168540</xdr:rowOff>
    </xdr:from>
    <xdr:ext cx="534377" cy="259045"/>
    <xdr:sp macro="" textlink="">
      <xdr:nvSpPr>
        <xdr:cNvPr id="311" name="テキスト ボックス 310"/>
        <xdr:cNvSpPr txBox="1"/>
      </xdr:nvSpPr>
      <xdr:spPr>
        <a:xfrm>
          <a:off x="7594111" y="6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46705</xdr:rowOff>
    </xdr:from>
    <xdr:to>
      <xdr:col>36</xdr:col>
      <xdr:colOff>165100</xdr:colOff>
      <xdr:row>37</xdr:row>
      <xdr:rowOff>148305</xdr:rowOff>
    </xdr:to>
    <xdr:sp macro="" textlink="">
      <xdr:nvSpPr>
        <xdr:cNvPr id="312" name="楕円 311"/>
        <xdr:cNvSpPr/>
      </xdr:nvSpPr>
      <xdr:spPr>
        <a:xfrm>
          <a:off x="6921500" y="63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164832</xdr:rowOff>
    </xdr:from>
    <xdr:ext cx="534377" cy="259045"/>
    <xdr:sp macro="" textlink="">
      <xdr:nvSpPr>
        <xdr:cNvPr id="313" name="テキスト ボックス 312"/>
        <xdr:cNvSpPr txBox="1"/>
      </xdr:nvSpPr>
      <xdr:spPr>
        <a:xfrm>
          <a:off x="6705111" y="61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78422</xdr:rowOff>
    </xdr:from>
    <xdr:to>
      <xdr:col>55</xdr:col>
      <xdr:colOff>0</xdr:colOff>
      <xdr:row>56</xdr:row>
      <xdr:rowOff>138252</xdr:rowOff>
    </xdr:to>
    <xdr:cxnSp macro="">
      <xdr:nvCxnSpPr>
        <xdr:cNvPr id="342" name="直線コネクタ 341"/>
        <xdr:cNvCxnSpPr/>
      </xdr:nvCxnSpPr>
      <xdr:spPr>
        <a:xfrm flipV="1">
          <a:off x="9639300" y="9679622"/>
          <a:ext cx="8382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12167</xdr:rowOff>
    </xdr:from>
    <xdr:to>
      <xdr:col>50</xdr:col>
      <xdr:colOff>114300</xdr:colOff>
      <xdr:row>56</xdr:row>
      <xdr:rowOff>138252</xdr:rowOff>
    </xdr:to>
    <xdr:cxnSp macro="">
      <xdr:nvCxnSpPr>
        <xdr:cNvPr id="345" name="直線コネクタ 344"/>
        <xdr:cNvCxnSpPr/>
      </xdr:nvCxnSpPr>
      <xdr:spPr>
        <a:xfrm>
          <a:off x="8750300" y="9613367"/>
          <a:ext cx="889000" cy="1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12167</xdr:rowOff>
    </xdr:from>
    <xdr:to>
      <xdr:col>45</xdr:col>
      <xdr:colOff>177800</xdr:colOff>
      <xdr:row>56</xdr:row>
      <xdr:rowOff>59093</xdr:rowOff>
    </xdr:to>
    <xdr:cxnSp macro="">
      <xdr:nvCxnSpPr>
        <xdr:cNvPr id="348" name="直線コネクタ 347"/>
        <xdr:cNvCxnSpPr/>
      </xdr:nvCxnSpPr>
      <xdr:spPr>
        <a:xfrm flipV="1">
          <a:off x="7861300" y="9613367"/>
          <a:ext cx="889000" cy="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59093</xdr:rowOff>
    </xdr:from>
    <xdr:to>
      <xdr:col>41</xdr:col>
      <xdr:colOff>50800</xdr:colOff>
      <xdr:row>56</xdr:row>
      <xdr:rowOff>143561</xdr:rowOff>
    </xdr:to>
    <xdr:cxnSp macro="">
      <xdr:nvCxnSpPr>
        <xdr:cNvPr id="351" name="直線コネクタ 350"/>
        <xdr:cNvCxnSpPr/>
      </xdr:nvCxnSpPr>
      <xdr:spPr>
        <a:xfrm flipV="1">
          <a:off x="6972300" y="9660293"/>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27622</xdr:rowOff>
    </xdr:from>
    <xdr:to>
      <xdr:col>55</xdr:col>
      <xdr:colOff>50800</xdr:colOff>
      <xdr:row>56</xdr:row>
      <xdr:rowOff>129222</xdr:rowOff>
    </xdr:to>
    <xdr:sp macro="" textlink="">
      <xdr:nvSpPr>
        <xdr:cNvPr id="361" name="楕円 360"/>
        <xdr:cNvSpPr/>
      </xdr:nvSpPr>
      <xdr:spPr>
        <a:xfrm>
          <a:off x="10426700" y="96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6049</xdr:rowOff>
    </xdr:from>
    <xdr:ext cx="534377" cy="259045"/>
    <xdr:sp macro="" textlink="">
      <xdr:nvSpPr>
        <xdr:cNvPr id="362" name="普通建設事業費該当値テキスト"/>
        <xdr:cNvSpPr txBox="1"/>
      </xdr:nvSpPr>
      <xdr:spPr>
        <a:xfrm>
          <a:off x="10528300" y="9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87452</xdr:rowOff>
    </xdr:from>
    <xdr:to>
      <xdr:col>50</xdr:col>
      <xdr:colOff>165100</xdr:colOff>
      <xdr:row>57</xdr:row>
      <xdr:rowOff>17602</xdr:rowOff>
    </xdr:to>
    <xdr:sp macro="" textlink="">
      <xdr:nvSpPr>
        <xdr:cNvPr id="363" name="楕円 362"/>
        <xdr:cNvSpPr/>
      </xdr:nvSpPr>
      <xdr:spPr>
        <a:xfrm>
          <a:off x="9588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8729</xdr:rowOff>
    </xdr:from>
    <xdr:ext cx="534377" cy="259045"/>
    <xdr:sp macro="" textlink="">
      <xdr:nvSpPr>
        <xdr:cNvPr id="364" name="テキスト ボックス 363"/>
        <xdr:cNvSpPr txBox="1"/>
      </xdr:nvSpPr>
      <xdr:spPr>
        <a:xfrm>
          <a:off x="9372111" y="97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132817</xdr:rowOff>
    </xdr:from>
    <xdr:to>
      <xdr:col>46</xdr:col>
      <xdr:colOff>38100</xdr:colOff>
      <xdr:row>56</xdr:row>
      <xdr:rowOff>62967</xdr:rowOff>
    </xdr:to>
    <xdr:sp macro="" textlink="">
      <xdr:nvSpPr>
        <xdr:cNvPr id="365" name="楕円 364"/>
        <xdr:cNvSpPr/>
      </xdr:nvSpPr>
      <xdr:spPr>
        <a:xfrm>
          <a:off x="8699500" y="95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79494</xdr:rowOff>
    </xdr:from>
    <xdr:ext cx="534377" cy="259045"/>
    <xdr:sp macro="" textlink="">
      <xdr:nvSpPr>
        <xdr:cNvPr id="366" name="テキスト ボックス 365"/>
        <xdr:cNvSpPr txBox="1"/>
      </xdr:nvSpPr>
      <xdr:spPr>
        <a:xfrm>
          <a:off x="8483111" y="93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8293</xdr:rowOff>
    </xdr:from>
    <xdr:to>
      <xdr:col>41</xdr:col>
      <xdr:colOff>101600</xdr:colOff>
      <xdr:row>56</xdr:row>
      <xdr:rowOff>109893</xdr:rowOff>
    </xdr:to>
    <xdr:sp macro="" textlink="">
      <xdr:nvSpPr>
        <xdr:cNvPr id="367" name="楕円 366"/>
        <xdr:cNvSpPr/>
      </xdr:nvSpPr>
      <xdr:spPr>
        <a:xfrm>
          <a:off x="7810500" y="96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101020</xdr:rowOff>
    </xdr:from>
    <xdr:ext cx="534377" cy="259045"/>
    <xdr:sp macro="" textlink="">
      <xdr:nvSpPr>
        <xdr:cNvPr id="368" name="テキスト ボックス 367"/>
        <xdr:cNvSpPr txBox="1"/>
      </xdr:nvSpPr>
      <xdr:spPr>
        <a:xfrm>
          <a:off x="7594111" y="97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92761</xdr:rowOff>
    </xdr:from>
    <xdr:to>
      <xdr:col>36</xdr:col>
      <xdr:colOff>165100</xdr:colOff>
      <xdr:row>57</xdr:row>
      <xdr:rowOff>22911</xdr:rowOff>
    </xdr:to>
    <xdr:sp macro="" textlink="">
      <xdr:nvSpPr>
        <xdr:cNvPr id="369" name="楕円 368"/>
        <xdr:cNvSpPr/>
      </xdr:nvSpPr>
      <xdr:spPr>
        <a:xfrm>
          <a:off x="6921500" y="96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14038</xdr:rowOff>
    </xdr:from>
    <xdr:ext cx="534377" cy="259045"/>
    <xdr:sp macro="" textlink="">
      <xdr:nvSpPr>
        <xdr:cNvPr id="370" name="テキスト ボックス 369"/>
        <xdr:cNvSpPr txBox="1"/>
      </xdr:nvSpPr>
      <xdr:spPr>
        <a:xfrm>
          <a:off x="6705111" y="97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134976</xdr:rowOff>
    </xdr:from>
    <xdr:to>
      <xdr:col>55</xdr:col>
      <xdr:colOff>0</xdr:colOff>
      <xdr:row>79</xdr:row>
      <xdr:rowOff>2673</xdr:rowOff>
    </xdr:to>
    <xdr:cxnSp macro="">
      <xdr:nvCxnSpPr>
        <xdr:cNvPr id="399" name="直線コネクタ 398"/>
        <xdr:cNvCxnSpPr/>
      </xdr:nvCxnSpPr>
      <xdr:spPr>
        <a:xfrm>
          <a:off x="9639300" y="13508076"/>
          <a:ext cx="8382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134976</xdr:rowOff>
    </xdr:from>
    <xdr:to>
      <xdr:col>50</xdr:col>
      <xdr:colOff>114300</xdr:colOff>
      <xdr:row>79</xdr:row>
      <xdr:rowOff>16180</xdr:rowOff>
    </xdr:to>
    <xdr:cxnSp macro="">
      <xdr:nvCxnSpPr>
        <xdr:cNvPr id="402" name="直線コネクタ 401"/>
        <xdr:cNvCxnSpPr/>
      </xdr:nvCxnSpPr>
      <xdr:spPr>
        <a:xfrm flipV="1">
          <a:off x="8750300" y="1350807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131604</xdr:rowOff>
    </xdr:from>
    <xdr:to>
      <xdr:col>45</xdr:col>
      <xdr:colOff>177800</xdr:colOff>
      <xdr:row>79</xdr:row>
      <xdr:rowOff>16180</xdr:rowOff>
    </xdr:to>
    <xdr:cxnSp macro="">
      <xdr:nvCxnSpPr>
        <xdr:cNvPr id="405" name="直線コネクタ 404"/>
        <xdr:cNvCxnSpPr/>
      </xdr:nvCxnSpPr>
      <xdr:spPr>
        <a:xfrm>
          <a:off x="7861300" y="13333254"/>
          <a:ext cx="889000" cy="2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131604</xdr:rowOff>
    </xdr:from>
    <xdr:to>
      <xdr:col>41</xdr:col>
      <xdr:colOff>50800</xdr:colOff>
      <xdr:row>78</xdr:row>
      <xdr:rowOff>24276</xdr:rowOff>
    </xdr:to>
    <xdr:cxnSp macro="">
      <xdr:nvCxnSpPr>
        <xdr:cNvPr id="408" name="直線コネクタ 407"/>
        <xdr:cNvCxnSpPr/>
      </xdr:nvCxnSpPr>
      <xdr:spPr>
        <a:xfrm flipV="1">
          <a:off x="6972300" y="13333254"/>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123323</xdr:rowOff>
    </xdr:from>
    <xdr:to>
      <xdr:col>55</xdr:col>
      <xdr:colOff>50800</xdr:colOff>
      <xdr:row>79</xdr:row>
      <xdr:rowOff>53473</xdr:rowOff>
    </xdr:to>
    <xdr:sp macro="" textlink="">
      <xdr:nvSpPr>
        <xdr:cNvPr id="418" name="楕円 417"/>
        <xdr:cNvSpPr/>
      </xdr:nvSpPr>
      <xdr:spPr>
        <a:xfrm>
          <a:off x="104267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38250</xdr:rowOff>
    </xdr:from>
    <xdr:ext cx="469744" cy="259045"/>
    <xdr:sp macro="" textlink="">
      <xdr:nvSpPr>
        <xdr:cNvPr id="419" name="普通建設事業費 （ うち新規整備　）該当値テキスト"/>
        <xdr:cNvSpPr txBox="1"/>
      </xdr:nvSpPr>
      <xdr:spPr>
        <a:xfrm>
          <a:off x="10528300" y="134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84176</xdr:rowOff>
    </xdr:from>
    <xdr:to>
      <xdr:col>50</xdr:col>
      <xdr:colOff>165100</xdr:colOff>
      <xdr:row>79</xdr:row>
      <xdr:rowOff>14326</xdr:rowOff>
    </xdr:to>
    <xdr:sp macro="" textlink="">
      <xdr:nvSpPr>
        <xdr:cNvPr id="420" name="楕円 419"/>
        <xdr:cNvSpPr/>
      </xdr:nvSpPr>
      <xdr:spPr>
        <a:xfrm>
          <a:off x="9588500" y="134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5453</xdr:rowOff>
    </xdr:from>
    <xdr:ext cx="469744" cy="259045"/>
    <xdr:sp macro="" textlink="">
      <xdr:nvSpPr>
        <xdr:cNvPr id="421" name="テキスト ボックス 420"/>
        <xdr:cNvSpPr txBox="1"/>
      </xdr:nvSpPr>
      <xdr:spPr>
        <a:xfrm>
          <a:off x="9404428" y="135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136830</xdr:rowOff>
    </xdr:from>
    <xdr:to>
      <xdr:col>46</xdr:col>
      <xdr:colOff>38100</xdr:colOff>
      <xdr:row>79</xdr:row>
      <xdr:rowOff>66980</xdr:rowOff>
    </xdr:to>
    <xdr:sp macro="" textlink="">
      <xdr:nvSpPr>
        <xdr:cNvPr id="422" name="楕円 421"/>
        <xdr:cNvSpPr/>
      </xdr:nvSpPr>
      <xdr:spPr>
        <a:xfrm>
          <a:off x="8699500" y="135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58107</xdr:rowOff>
    </xdr:from>
    <xdr:ext cx="469744" cy="259045"/>
    <xdr:sp macro="" textlink="">
      <xdr:nvSpPr>
        <xdr:cNvPr id="423" name="テキスト ボックス 422"/>
        <xdr:cNvSpPr txBox="1"/>
      </xdr:nvSpPr>
      <xdr:spPr>
        <a:xfrm>
          <a:off x="8515428" y="1360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80804</xdr:rowOff>
    </xdr:from>
    <xdr:to>
      <xdr:col>41</xdr:col>
      <xdr:colOff>101600</xdr:colOff>
      <xdr:row>78</xdr:row>
      <xdr:rowOff>10954</xdr:rowOff>
    </xdr:to>
    <xdr:sp macro="" textlink="">
      <xdr:nvSpPr>
        <xdr:cNvPr id="424" name="楕円 423"/>
        <xdr:cNvSpPr/>
      </xdr:nvSpPr>
      <xdr:spPr>
        <a:xfrm>
          <a:off x="78105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27481</xdr:rowOff>
    </xdr:from>
    <xdr:ext cx="534377" cy="259045"/>
    <xdr:sp macro="" textlink="">
      <xdr:nvSpPr>
        <xdr:cNvPr id="425" name="テキスト ボックス 424"/>
        <xdr:cNvSpPr txBox="1"/>
      </xdr:nvSpPr>
      <xdr:spPr>
        <a:xfrm>
          <a:off x="7594111" y="130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144926</xdr:rowOff>
    </xdr:from>
    <xdr:to>
      <xdr:col>36</xdr:col>
      <xdr:colOff>165100</xdr:colOff>
      <xdr:row>78</xdr:row>
      <xdr:rowOff>75076</xdr:rowOff>
    </xdr:to>
    <xdr:sp macro="" textlink="">
      <xdr:nvSpPr>
        <xdr:cNvPr id="426" name="楕円 425"/>
        <xdr:cNvSpPr/>
      </xdr:nvSpPr>
      <xdr:spPr>
        <a:xfrm>
          <a:off x="6921500" y="133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66203</xdr:rowOff>
    </xdr:from>
    <xdr:ext cx="534377" cy="259045"/>
    <xdr:sp macro="" textlink="">
      <xdr:nvSpPr>
        <xdr:cNvPr id="427" name="テキスト ボックス 426"/>
        <xdr:cNvSpPr txBox="1"/>
      </xdr:nvSpPr>
      <xdr:spPr>
        <a:xfrm>
          <a:off x="6705111" y="134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66866</xdr:rowOff>
    </xdr:from>
    <xdr:to>
      <xdr:col>55</xdr:col>
      <xdr:colOff>0</xdr:colOff>
      <xdr:row>97</xdr:row>
      <xdr:rowOff>89103</xdr:rowOff>
    </xdr:to>
    <xdr:cxnSp macro="">
      <xdr:nvCxnSpPr>
        <xdr:cNvPr id="456" name="直線コネクタ 455"/>
        <xdr:cNvCxnSpPr/>
      </xdr:nvCxnSpPr>
      <xdr:spPr>
        <a:xfrm flipV="1">
          <a:off x="9639300" y="16697516"/>
          <a:ext cx="838200" cy="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132321</xdr:rowOff>
    </xdr:from>
    <xdr:to>
      <xdr:col>50</xdr:col>
      <xdr:colOff>114300</xdr:colOff>
      <xdr:row>97</xdr:row>
      <xdr:rowOff>89103</xdr:rowOff>
    </xdr:to>
    <xdr:cxnSp macro="">
      <xdr:nvCxnSpPr>
        <xdr:cNvPr id="459" name="直線コネクタ 458"/>
        <xdr:cNvCxnSpPr/>
      </xdr:nvCxnSpPr>
      <xdr:spPr>
        <a:xfrm>
          <a:off x="8750300" y="16591521"/>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132321</xdr:rowOff>
    </xdr:from>
    <xdr:to>
      <xdr:col>45</xdr:col>
      <xdr:colOff>177800</xdr:colOff>
      <xdr:row>97</xdr:row>
      <xdr:rowOff>146329</xdr:rowOff>
    </xdr:to>
    <xdr:cxnSp macro="">
      <xdr:nvCxnSpPr>
        <xdr:cNvPr id="462" name="直線コネクタ 461"/>
        <xdr:cNvCxnSpPr/>
      </xdr:nvCxnSpPr>
      <xdr:spPr>
        <a:xfrm flipV="1">
          <a:off x="7861300" y="16591521"/>
          <a:ext cx="889000" cy="1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146329</xdr:rowOff>
    </xdr:from>
    <xdr:to>
      <xdr:col>41</xdr:col>
      <xdr:colOff>50800</xdr:colOff>
      <xdr:row>98</xdr:row>
      <xdr:rowOff>14579</xdr:rowOff>
    </xdr:to>
    <xdr:cxnSp macro="">
      <xdr:nvCxnSpPr>
        <xdr:cNvPr id="465" name="直線コネクタ 464"/>
        <xdr:cNvCxnSpPr/>
      </xdr:nvCxnSpPr>
      <xdr:spPr>
        <a:xfrm flipV="1">
          <a:off x="6972300" y="1677697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16066</xdr:rowOff>
    </xdr:from>
    <xdr:to>
      <xdr:col>55</xdr:col>
      <xdr:colOff>50800</xdr:colOff>
      <xdr:row>97</xdr:row>
      <xdr:rowOff>117666</xdr:rowOff>
    </xdr:to>
    <xdr:sp macro="" textlink="">
      <xdr:nvSpPr>
        <xdr:cNvPr id="475" name="楕円 474"/>
        <xdr:cNvSpPr/>
      </xdr:nvSpPr>
      <xdr:spPr>
        <a:xfrm>
          <a:off x="10426700" y="166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165943</xdr:rowOff>
    </xdr:from>
    <xdr:ext cx="534377" cy="259045"/>
    <xdr:sp macro="" textlink="">
      <xdr:nvSpPr>
        <xdr:cNvPr id="476" name="普通建設事業費 （ うち更新整備　）該当値テキスト"/>
        <xdr:cNvSpPr txBox="1"/>
      </xdr:nvSpPr>
      <xdr:spPr>
        <a:xfrm>
          <a:off x="10528300" y="166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38303</xdr:rowOff>
    </xdr:from>
    <xdr:to>
      <xdr:col>50</xdr:col>
      <xdr:colOff>165100</xdr:colOff>
      <xdr:row>97</xdr:row>
      <xdr:rowOff>139903</xdr:rowOff>
    </xdr:to>
    <xdr:sp macro="" textlink="">
      <xdr:nvSpPr>
        <xdr:cNvPr id="477" name="楕円 476"/>
        <xdr:cNvSpPr/>
      </xdr:nvSpPr>
      <xdr:spPr>
        <a:xfrm>
          <a:off x="9588500" y="1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131030</xdr:rowOff>
    </xdr:from>
    <xdr:ext cx="534377" cy="259045"/>
    <xdr:sp macro="" textlink="">
      <xdr:nvSpPr>
        <xdr:cNvPr id="478" name="テキスト ボックス 477"/>
        <xdr:cNvSpPr txBox="1"/>
      </xdr:nvSpPr>
      <xdr:spPr>
        <a:xfrm>
          <a:off x="9372111" y="167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81521</xdr:rowOff>
    </xdr:from>
    <xdr:to>
      <xdr:col>46</xdr:col>
      <xdr:colOff>38100</xdr:colOff>
      <xdr:row>97</xdr:row>
      <xdr:rowOff>11671</xdr:rowOff>
    </xdr:to>
    <xdr:sp macro="" textlink="">
      <xdr:nvSpPr>
        <xdr:cNvPr id="479" name="楕円 478"/>
        <xdr:cNvSpPr/>
      </xdr:nvSpPr>
      <xdr:spPr>
        <a:xfrm>
          <a:off x="8699500" y="165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28198</xdr:rowOff>
    </xdr:from>
    <xdr:ext cx="534377" cy="259045"/>
    <xdr:sp macro="" textlink="">
      <xdr:nvSpPr>
        <xdr:cNvPr id="480" name="テキスト ボックス 479"/>
        <xdr:cNvSpPr txBox="1"/>
      </xdr:nvSpPr>
      <xdr:spPr>
        <a:xfrm>
          <a:off x="8483111" y="163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95529</xdr:rowOff>
    </xdr:from>
    <xdr:to>
      <xdr:col>41</xdr:col>
      <xdr:colOff>101600</xdr:colOff>
      <xdr:row>98</xdr:row>
      <xdr:rowOff>25679</xdr:rowOff>
    </xdr:to>
    <xdr:sp macro="" textlink="">
      <xdr:nvSpPr>
        <xdr:cNvPr id="481" name="楕円 480"/>
        <xdr:cNvSpPr/>
      </xdr:nvSpPr>
      <xdr:spPr>
        <a:xfrm>
          <a:off x="7810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16806</xdr:rowOff>
    </xdr:from>
    <xdr:ext cx="534377" cy="259045"/>
    <xdr:sp macro="" textlink="">
      <xdr:nvSpPr>
        <xdr:cNvPr id="482" name="テキスト ボックス 481"/>
        <xdr:cNvSpPr txBox="1"/>
      </xdr:nvSpPr>
      <xdr:spPr>
        <a:xfrm>
          <a:off x="7594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135229</xdr:rowOff>
    </xdr:from>
    <xdr:to>
      <xdr:col>36</xdr:col>
      <xdr:colOff>165100</xdr:colOff>
      <xdr:row>98</xdr:row>
      <xdr:rowOff>65379</xdr:rowOff>
    </xdr:to>
    <xdr:sp macro="" textlink="">
      <xdr:nvSpPr>
        <xdr:cNvPr id="483" name="楕円 482"/>
        <xdr:cNvSpPr/>
      </xdr:nvSpPr>
      <xdr:spPr>
        <a:xfrm>
          <a:off x="6921500" y="167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56506</xdr:rowOff>
    </xdr:from>
    <xdr:ext cx="534377" cy="259045"/>
    <xdr:sp macro="" textlink="">
      <xdr:nvSpPr>
        <xdr:cNvPr id="484" name="テキスト ボックス 483"/>
        <xdr:cNvSpPr txBox="1"/>
      </xdr:nvSpPr>
      <xdr:spPr>
        <a:xfrm>
          <a:off x="6705111" y="168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13056</xdr:rowOff>
    </xdr:from>
    <xdr:to>
      <xdr:col>85</xdr:col>
      <xdr:colOff>127000</xdr:colOff>
      <xdr:row>38</xdr:row>
      <xdr:rowOff>23171</xdr:rowOff>
    </xdr:to>
    <xdr:cxnSp macro="">
      <xdr:nvCxnSpPr>
        <xdr:cNvPr id="509" name="直線コネクタ 508"/>
        <xdr:cNvCxnSpPr/>
      </xdr:nvCxnSpPr>
      <xdr:spPr>
        <a:xfrm flipV="1">
          <a:off x="15481300" y="6528156"/>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8198</xdr:rowOff>
    </xdr:from>
    <xdr:to>
      <xdr:col>81</xdr:col>
      <xdr:colOff>50800</xdr:colOff>
      <xdr:row>38</xdr:row>
      <xdr:rowOff>23171</xdr:rowOff>
    </xdr:to>
    <xdr:cxnSp macro="">
      <xdr:nvCxnSpPr>
        <xdr:cNvPr id="512" name="直線コネクタ 511"/>
        <xdr:cNvCxnSpPr/>
      </xdr:nvCxnSpPr>
      <xdr:spPr>
        <a:xfrm>
          <a:off x="14592300" y="652329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8198</xdr:rowOff>
    </xdr:from>
    <xdr:to>
      <xdr:col>76</xdr:col>
      <xdr:colOff>114300</xdr:colOff>
      <xdr:row>38</xdr:row>
      <xdr:rowOff>25400</xdr:rowOff>
    </xdr:to>
    <xdr:cxnSp macro="">
      <xdr:nvCxnSpPr>
        <xdr:cNvPr id="515" name="直線コネクタ 514"/>
        <xdr:cNvCxnSpPr/>
      </xdr:nvCxnSpPr>
      <xdr:spPr>
        <a:xfrm flipV="1">
          <a:off x="13703300" y="652329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133706</xdr:rowOff>
    </xdr:from>
    <xdr:to>
      <xdr:col>85</xdr:col>
      <xdr:colOff>177800</xdr:colOff>
      <xdr:row>38</xdr:row>
      <xdr:rowOff>63856</xdr:rowOff>
    </xdr:to>
    <xdr:sp macro="" textlink="">
      <xdr:nvSpPr>
        <xdr:cNvPr id="528" name="楕円 527"/>
        <xdr:cNvSpPr/>
      </xdr:nvSpPr>
      <xdr:spPr>
        <a:xfrm>
          <a:off x="162687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143821</xdr:rowOff>
    </xdr:from>
    <xdr:to>
      <xdr:col>81</xdr:col>
      <xdr:colOff>101600</xdr:colOff>
      <xdr:row>38</xdr:row>
      <xdr:rowOff>73971</xdr:rowOff>
    </xdr:to>
    <xdr:sp macro="" textlink="">
      <xdr:nvSpPr>
        <xdr:cNvPr id="530" name="楕円 529"/>
        <xdr:cNvSpPr/>
      </xdr:nvSpPr>
      <xdr:spPr>
        <a:xfrm>
          <a:off x="15430500" y="64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65098</xdr:rowOff>
    </xdr:from>
    <xdr:ext cx="313932" cy="259045"/>
    <xdr:sp macro="" textlink="">
      <xdr:nvSpPr>
        <xdr:cNvPr id="531" name="テキスト ボックス 530"/>
        <xdr:cNvSpPr txBox="1"/>
      </xdr:nvSpPr>
      <xdr:spPr>
        <a:xfrm>
          <a:off x="15324333" y="6580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128848</xdr:rowOff>
    </xdr:from>
    <xdr:to>
      <xdr:col>76</xdr:col>
      <xdr:colOff>165100</xdr:colOff>
      <xdr:row>38</xdr:row>
      <xdr:rowOff>58998</xdr:rowOff>
    </xdr:to>
    <xdr:sp macro="" textlink="">
      <xdr:nvSpPr>
        <xdr:cNvPr id="532" name="楕円 531"/>
        <xdr:cNvSpPr/>
      </xdr:nvSpPr>
      <xdr:spPr>
        <a:xfrm>
          <a:off x="14541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50125</xdr:rowOff>
    </xdr:from>
    <xdr:ext cx="378565" cy="259045"/>
    <xdr:sp macro="" textlink="">
      <xdr:nvSpPr>
        <xdr:cNvPr id="533" name="テキスト ボックス 532"/>
        <xdr:cNvSpPr txBox="1"/>
      </xdr:nvSpPr>
      <xdr:spPr>
        <a:xfrm>
          <a:off x="14403017" y="656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137398</xdr:rowOff>
    </xdr:from>
    <xdr:to>
      <xdr:col>85</xdr:col>
      <xdr:colOff>127000</xdr:colOff>
      <xdr:row>76</xdr:row>
      <xdr:rowOff>139178</xdr:rowOff>
    </xdr:to>
    <xdr:cxnSp macro="">
      <xdr:nvCxnSpPr>
        <xdr:cNvPr id="617" name="直線コネクタ 616"/>
        <xdr:cNvCxnSpPr/>
      </xdr:nvCxnSpPr>
      <xdr:spPr>
        <a:xfrm>
          <a:off x="15481300" y="1316759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105328</xdr:rowOff>
    </xdr:from>
    <xdr:to>
      <xdr:col>81</xdr:col>
      <xdr:colOff>50800</xdr:colOff>
      <xdr:row>76</xdr:row>
      <xdr:rowOff>137398</xdr:rowOff>
    </xdr:to>
    <xdr:cxnSp macro="">
      <xdr:nvCxnSpPr>
        <xdr:cNvPr id="620" name="直線コネクタ 619"/>
        <xdr:cNvCxnSpPr/>
      </xdr:nvCxnSpPr>
      <xdr:spPr>
        <a:xfrm>
          <a:off x="14592300" y="13135528"/>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63103</xdr:rowOff>
    </xdr:from>
    <xdr:to>
      <xdr:col>76</xdr:col>
      <xdr:colOff>114300</xdr:colOff>
      <xdr:row>76</xdr:row>
      <xdr:rowOff>105328</xdr:rowOff>
    </xdr:to>
    <xdr:cxnSp macro="">
      <xdr:nvCxnSpPr>
        <xdr:cNvPr id="623" name="直線コネクタ 622"/>
        <xdr:cNvCxnSpPr/>
      </xdr:nvCxnSpPr>
      <xdr:spPr>
        <a:xfrm>
          <a:off x="13703300" y="13093303"/>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63103</xdr:rowOff>
    </xdr:from>
    <xdr:to>
      <xdr:col>71</xdr:col>
      <xdr:colOff>177800</xdr:colOff>
      <xdr:row>76</xdr:row>
      <xdr:rowOff>104529</xdr:rowOff>
    </xdr:to>
    <xdr:cxnSp macro="">
      <xdr:nvCxnSpPr>
        <xdr:cNvPr id="626" name="直線コネクタ 625"/>
        <xdr:cNvCxnSpPr/>
      </xdr:nvCxnSpPr>
      <xdr:spPr>
        <a:xfrm flipV="1">
          <a:off x="12814300" y="13093303"/>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88378</xdr:rowOff>
    </xdr:from>
    <xdr:to>
      <xdr:col>85</xdr:col>
      <xdr:colOff>177800</xdr:colOff>
      <xdr:row>77</xdr:row>
      <xdr:rowOff>18528</xdr:rowOff>
    </xdr:to>
    <xdr:sp macro="" textlink="">
      <xdr:nvSpPr>
        <xdr:cNvPr id="636" name="楕円 635"/>
        <xdr:cNvSpPr/>
      </xdr:nvSpPr>
      <xdr:spPr>
        <a:xfrm>
          <a:off x="16268700" y="131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66805</xdr:rowOff>
    </xdr:from>
    <xdr:ext cx="534377" cy="259045"/>
    <xdr:sp macro="" textlink="">
      <xdr:nvSpPr>
        <xdr:cNvPr id="637" name="公債費該当値テキスト"/>
        <xdr:cNvSpPr txBox="1"/>
      </xdr:nvSpPr>
      <xdr:spPr>
        <a:xfrm>
          <a:off x="16370300" y="1309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86598</xdr:rowOff>
    </xdr:from>
    <xdr:to>
      <xdr:col>81</xdr:col>
      <xdr:colOff>101600</xdr:colOff>
      <xdr:row>77</xdr:row>
      <xdr:rowOff>16748</xdr:rowOff>
    </xdr:to>
    <xdr:sp macro="" textlink="">
      <xdr:nvSpPr>
        <xdr:cNvPr id="638" name="楕円 637"/>
        <xdr:cNvSpPr/>
      </xdr:nvSpPr>
      <xdr:spPr>
        <a:xfrm>
          <a:off x="15430500" y="131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7875</xdr:rowOff>
    </xdr:from>
    <xdr:ext cx="534377" cy="259045"/>
    <xdr:sp macro="" textlink="">
      <xdr:nvSpPr>
        <xdr:cNvPr id="639" name="テキスト ボックス 638"/>
        <xdr:cNvSpPr txBox="1"/>
      </xdr:nvSpPr>
      <xdr:spPr>
        <a:xfrm>
          <a:off x="15214111" y="132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54528</xdr:rowOff>
    </xdr:from>
    <xdr:to>
      <xdr:col>76</xdr:col>
      <xdr:colOff>165100</xdr:colOff>
      <xdr:row>76</xdr:row>
      <xdr:rowOff>156128</xdr:rowOff>
    </xdr:to>
    <xdr:sp macro="" textlink="">
      <xdr:nvSpPr>
        <xdr:cNvPr id="640" name="楕円 639"/>
        <xdr:cNvSpPr/>
      </xdr:nvSpPr>
      <xdr:spPr>
        <a:xfrm>
          <a:off x="14541500" y="13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147255</xdr:rowOff>
    </xdr:from>
    <xdr:ext cx="534377" cy="259045"/>
    <xdr:sp macro="" textlink="">
      <xdr:nvSpPr>
        <xdr:cNvPr id="641" name="テキスト ボックス 640"/>
        <xdr:cNvSpPr txBox="1"/>
      </xdr:nvSpPr>
      <xdr:spPr>
        <a:xfrm>
          <a:off x="14325111" y="131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12303</xdr:rowOff>
    </xdr:from>
    <xdr:to>
      <xdr:col>72</xdr:col>
      <xdr:colOff>38100</xdr:colOff>
      <xdr:row>76</xdr:row>
      <xdr:rowOff>113903</xdr:rowOff>
    </xdr:to>
    <xdr:sp macro="" textlink="">
      <xdr:nvSpPr>
        <xdr:cNvPr id="642" name="楕円 641"/>
        <xdr:cNvSpPr/>
      </xdr:nvSpPr>
      <xdr:spPr>
        <a:xfrm>
          <a:off x="13652500" y="13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105030</xdr:rowOff>
    </xdr:from>
    <xdr:ext cx="534377" cy="259045"/>
    <xdr:sp macro="" textlink="">
      <xdr:nvSpPr>
        <xdr:cNvPr id="643" name="テキスト ボックス 642"/>
        <xdr:cNvSpPr txBox="1"/>
      </xdr:nvSpPr>
      <xdr:spPr>
        <a:xfrm>
          <a:off x="13436111" y="131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53729</xdr:rowOff>
    </xdr:from>
    <xdr:to>
      <xdr:col>67</xdr:col>
      <xdr:colOff>101600</xdr:colOff>
      <xdr:row>76</xdr:row>
      <xdr:rowOff>155329</xdr:rowOff>
    </xdr:to>
    <xdr:sp macro="" textlink="">
      <xdr:nvSpPr>
        <xdr:cNvPr id="644" name="楕円 643"/>
        <xdr:cNvSpPr/>
      </xdr:nvSpPr>
      <xdr:spPr>
        <a:xfrm>
          <a:off x="12763500" y="130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146456</xdr:rowOff>
    </xdr:from>
    <xdr:ext cx="534377" cy="259045"/>
    <xdr:sp macro="" textlink="">
      <xdr:nvSpPr>
        <xdr:cNvPr id="645" name="テキスト ボックス 644"/>
        <xdr:cNvSpPr txBox="1"/>
      </xdr:nvSpPr>
      <xdr:spPr>
        <a:xfrm>
          <a:off x="12547111" y="131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151512</xdr:rowOff>
    </xdr:from>
    <xdr:to>
      <xdr:col>85</xdr:col>
      <xdr:colOff>127000</xdr:colOff>
      <xdr:row>97</xdr:row>
      <xdr:rowOff>161761</xdr:rowOff>
    </xdr:to>
    <xdr:cxnSp macro="">
      <xdr:nvCxnSpPr>
        <xdr:cNvPr id="674" name="直線コネクタ 673"/>
        <xdr:cNvCxnSpPr/>
      </xdr:nvCxnSpPr>
      <xdr:spPr>
        <a:xfrm>
          <a:off x="15481300" y="16782162"/>
          <a:ext cx="8382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128099</xdr:rowOff>
    </xdr:from>
    <xdr:to>
      <xdr:col>81</xdr:col>
      <xdr:colOff>50800</xdr:colOff>
      <xdr:row>97</xdr:row>
      <xdr:rowOff>151512</xdr:rowOff>
    </xdr:to>
    <xdr:cxnSp macro="">
      <xdr:nvCxnSpPr>
        <xdr:cNvPr id="677" name="直線コネクタ 676"/>
        <xdr:cNvCxnSpPr/>
      </xdr:nvCxnSpPr>
      <xdr:spPr>
        <a:xfrm>
          <a:off x="14592300" y="15901499"/>
          <a:ext cx="889000" cy="8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128099</xdr:rowOff>
    </xdr:from>
    <xdr:to>
      <xdr:col>76</xdr:col>
      <xdr:colOff>114300</xdr:colOff>
      <xdr:row>98</xdr:row>
      <xdr:rowOff>69368</xdr:rowOff>
    </xdr:to>
    <xdr:cxnSp macro="">
      <xdr:nvCxnSpPr>
        <xdr:cNvPr id="680" name="直線コネクタ 679"/>
        <xdr:cNvCxnSpPr/>
      </xdr:nvCxnSpPr>
      <xdr:spPr>
        <a:xfrm flipV="1">
          <a:off x="13703300" y="15901499"/>
          <a:ext cx="889000" cy="96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69368</xdr:rowOff>
    </xdr:from>
    <xdr:to>
      <xdr:col>71</xdr:col>
      <xdr:colOff>177800</xdr:colOff>
      <xdr:row>98</xdr:row>
      <xdr:rowOff>141624</xdr:rowOff>
    </xdr:to>
    <xdr:cxnSp macro="">
      <xdr:nvCxnSpPr>
        <xdr:cNvPr id="683" name="直線コネクタ 682"/>
        <xdr:cNvCxnSpPr/>
      </xdr:nvCxnSpPr>
      <xdr:spPr>
        <a:xfrm flipV="1">
          <a:off x="12814300" y="16871468"/>
          <a:ext cx="889000" cy="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110961</xdr:rowOff>
    </xdr:from>
    <xdr:to>
      <xdr:col>85</xdr:col>
      <xdr:colOff>177800</xdr:colOff>
      <xdr:row>98</xdr:row>
      <xdr:rowOff>41111</xdr:rowOff>
    </xdr:to>
    <xdr:sp macro="" textlink="">
      <xdr:nvSpPr>
        <xdr:cNvPr id="693" name="楕円 692"/>
        <xdr:cNvSpPr/>
      </xdr:nvSpPr>
      <xdr:spPr>
        <a:xfrm>
          <a:off x="16268700" y="167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89388</xdr:rowOff>
    </xdr:from>
    <xdr:ext cx="534377" cy="259045"/>
    <xdr:sp macro="" textlink="">
      <xdr:nvSpPr>
        <xdr:cNvPr id="694" name="積立金該当値テキスト"/>
        <xdr:cNvSpPr txBox="1"/>
      </xdr:nvSpPr>
      <xdr:spPr>
        <a:xfrm>
          <a:off x="16370300" y="167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100712</xdr:rowOff>
    </xdr:from>
    <xdr:to>
      <xdr:col>81</xdr:col>
      <xdr:colOff>101600</xdr:colOff>
      <xdr:row>98</xdr:row>
      <xdr:rowOff>30862</xdr:rowOff>
    </xdr:to>
    <xdr:sp macro="" textlink="">
      <xdr:nvSpPr>
        <xdr:cNvPr id="695" name="楕円 694"/>
        <xdr:cNvSpPr/>
      </xdr:nvSpPr>
      <xdr:spPr>
        <a:xfrm>
          <a:off x="15430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47389</xdr:rowOff>
    </xdr:from>
    <xdr:ext cx="534377" cy="259045"/>
    <xdr:sp macro="" textlink="">
      <xdr:nvSpPr>
        <xdr:cNvPr id="696" name="テキスト ボックス 695"/>
        <xdr:cNvSpPr txBox="1"/>
      </xdr:nvSpPr>
      <xdr:spPr>
        <a:xfrm>
          <a:off x="15214111" y="165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77299</xdr:rowOff>
    </xdr:from>
    <xdr:to>
      <xdr:col>76</xdr:col>
      <xdr:colOff>165100</xdr:colOff>
      <xdr:row>93</xdr:row>
      <xdr:rowOff>7449</xdr:rowOff>
    </xdr:to>
    <xdr:sp macro="" textlink="">
      <xdr:nvSpPr>
        <xdr:cNvPr id="697" name="楕円 696"/>
        <xdr:cNvSpPr/>
      </xdr:nvSpPr>
      <xdr:spPr>
        <a:xfrm>
          <a:off x="14541500" y="158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23976</xdr:rowOff>
    </xdr:from>
    <xdr:ext cx="534377" cy="259045"/>
    <xdr:sp macro="" textlink="">
      <xdr:nvSpPr>
        <xdr:cNvPr id="698" name="テキスト ボックス 697"/>
        <xdr:cNvSpPr txBox="1"/>
      </xdr:nvSpPr>
      <xdr:spPr>
        <a:xfrm>
          <a:off x="14325111" y="1562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18568</xdr:rowOff>
    </xdr:from>
    <xdr:to>
      <xdr:col>72</xdr:col>
      <xdr:colOff>38100</xdr:colOff>
      <xdr:row>98</xdr:row>
      <xdr:rowOff>120168</xdr:rowOff>
    </xdr:to>
    <xdr:sp macro="" textlink="">
      <xdr:nvSpPr>
        <xdr:cNvPr id="699" name="楕円 698"/>
        <xdr:cNvSpPr/>
      </xdr:nvSpPr>
      <xdr:spPr>
        <a:xfrm>
          <a:off x="13652500" y="168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111295</xdr:rowOff>
    </xdr:from>
    <xdr:ext cx="469744" cy="259045"/>
    <xdr:sp macro="" textlink="">
      <xdr:nvSpPr>
        <xdr:cNvPr id="700" name="テキスト ボックス 699"/>
        <xdr:cNvSpPr txBox="1"/>
      </xdr:nvSpPr>
      <xdr:spPr>
        <a:xfrm>
          <a:off x="13468428" y="1691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90824</xdr:rowOff>
    </xdr:from>
    <xdr:to>
      <xdr:col>67</xdr:col>
      <xdr:colOff>101600</xdr:colOff>
      <xdr:row>99</xdr:row>
      <xdr:rowOff>20974</xdr:rowOff>
    </xdr:to>
    <xdr:sp macro="" textlink="">
      <xdr:nvSpPr>
        <xdr:cNvPr id="701" name="楕円 700"/>
        <xdr:cNvSpPr/>
      </xdr:nvSpPr>
      <xdr:spPr>
        <a:xfrm>
          <a:off x="12763500" y="168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12101</xdr:rowOff>
    </xdr:from>
    <xdr:ext cx="469744" cy="259045"/>
    <xdr:sp macro="" textlink="">
      <xdr:nvSpPr>
        <xdr:cNvPr id="702" name="テキスト ボックス 701"/>
        <xdr:cNvSpPr txBox="1"/>
      </xdr:nvSpPr>
      <xdr:spPr>
        <a:xfrm>
          <a:off x="12579428" y="1698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156192</xdr:rowOff>
    </xdr:from>
    <xdr:to>
      <xdr:col>116</xdr:col>
      <xdr:colOff>63500</xdr:colOff>
      <xdr:row>39</xdr:row>
      <xdr:rowOff>89571</xdr:rowOff>
    </xdr:to>
    <xdr:cxnSp macro="">
      <xdr:nvCxnSpPr>
        <xdr:cNvPr id="733" name="直線コネクタ 732"/>
        <xdr:cNvCxnSpPr/>
      </xdr:nvCxnSpPr>
      <xdr:spPr>
        <a:xfrm>
          <a:off x="21323300" y="6499842"/>
          <a:ext cx="8382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7112</xdr:rowOff>
    </xdr:from>
    <xdr:to>
      <xdr:col>111</xdr:col>
      <xdr:colOff>177800</xdr:colOff>
      <xdr:row>37</xdr:row>
      <xdr:rowOff>156192</xdr:rowOff>
    </xdr:to>
    <xdr:cxnSp macro="">
      <xdr:nvCxnSpPr>
        <xdr:cNvPr id="736" name="直線コネクタ 735"/>
        <xdr:cNvCxnSpPr/>
      </xdr:nvCxnSpPr>
      <xdr:spPr>
        <a:xfrm>
          <a:off x="20434300" y="6350762"/>
          <a:ext cx="889000" cy="1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7112</xdr:rowOff>
    </xdr:from>
    <xdr:to>
      <xdr:col>107</xdr:col>
      <xdr:colOff>50800</xdr:colOff>
      <xdr:row>37</xdr:row>
      <xdr:rowOff>73406</xdr:rowOff>
    </xdr:to>
    <xdr:cxnSp macro="">
      <xdr:nvCxnSpPr>
        <xdr:cNvPr id="739" name="直線コネクタ 738"/>
        <xdr:cNvCxnSpPr/>
      </xdr:nvCxnSpPr>
      <xdr:spPr>
        <a:xfrm flipV="1">
          <a:off x="19545300" y="635076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73406</xdr:rowOff>
    </xdr:from>
    <xdr:to>
      <xdr:col>102</xdr:col>
      <xdr:colOff>114300</xdr:colOff>
      <xdr:row>38</xdr:row>
      <xdr:rowOff>73406</xdr:rowOff>
    </xdr:to>
    <xdr:cxnSp macro="">
      <xdr:nvCxnSpPr>
        <xdr:cNvPr id="742" name="直線コネクタ 741"/>
        <xdr:cNvCxnSpPr/>
      </xdr:nvCxnSpPr>
      <xdr:spPr>
        <a:xfrm flipV="1">
          <a:off x="18656300" y="641705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38771</xdr:rowOff>
    </xdr:from>
    <xdr:to>
      <xdr:col>116</xdr:col>
      <xdr:colOff>114300</xdr:colOff>
      <xdr:row>39</xdr:row>
      <xdr:rowOff>140371</xdr:rowOff>
    </xdr:to>
    <xdr:sp macro="" textlink="">
      <xdr:nvSpPr>
        <xdr:cNvPr id="752" name="楕円 751"/>
        <xdr:cNvSpPr/>
      </xdr:nvSpPr>
      <xdr:spPr>
        <a:xfrm>
          <a:off x="221107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125148</xdr:rowOff>
    </xdr:from>
    <xdr:ext cx="313932" cy="259045"/>
    <xdr:sp macro="" textlink="">
      <xdr:nvSpPr>
        <xdr:cNvPr id="753" name="投資及び出資金該当値テキスト"/>
        <xdr:cNvSpPr txBox="1"/>
      </xdr:nvSpPr>
      <xdr:spPr>
        <a:xfrm>
          <a:off x="22212300" y="66402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105392</xdr:rowOff>
    </xdr:from>
    <xdr:to>
      <xdr:col>112</xdr:col>
      <xdr:colOff>38100</xdr:colOff>
      <xdr:row>38</xdr:row>
      <xdr:rowOff>35542</xdr:rowOff>
    </xdr:to>
    <xdr:sp macro="" textlink="">
      <xdr:nvSpPr>
        <xdr:cNvPr id="754" name="楕円 753"/>
        <xdr:cNvSpPr/>
      </xdr:nvSpPr>
      <xdr:spPr>
        <a:xfrm>
          <a:off x="21272500" y="64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52069</xdr:rowOff>
    </xdr:from>
    <xdr:ext cx="469744" cy="259045"/>
    <xdr:sp macro="" textlink="">
      <xdr:nvSpPr>
        <xdr:cNvPr id="755" name="テキスト ボックス 754"/>
        <xdr:cNvSpPr txBox="1"/>
      </xdr:nvSpPr>
      <xdr:spPr>
        <a:xfrm>
          <a:off x="21088428" y="622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127762</xdr:rowOff>
    </xdr:from>
    <xdr:to>
      <xdr:col>107</xdr:col>
      <xdr:colOff>101600</xdr:colOff>
      <xdr:row>37</xdr:row>
      <xdr:rowOff>57912</xdr:rowOff>
    </xdr:to>
    <xdr:sp macro="" textlink="">
      <xdr:nvSpPr>
        <xdr:cNvPr id="756" name="楕円 755"/>
        <xdr:cNvSpPr/>
      </xdr:nvSpPr>
      <xdr:spPr>
        <a:xfrm>
          <a:off x="20383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74439</xdr:rowOff>
    </xdr:from>
    <xdr:ext cx="469744" cy="259045"/>
    <xdr:sp macro="" textlink="">
      <xdr:nvSpPr>
        <xdr:cNvPr id="757" name="テキスト ボックス 756"/>
        <xdr:cNvSpPr txBox="1"/>
      </xdr:nvSpPr>
      <xdr:spPr>
        <a:xfrm>
          <a:off x="20199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22606</xdr:rowOff>
    </xdr:from>
    <xdr:to>
      <xdr:col>102</xdr:col>
      <xdr:colOff>165100</xdr:colOff>
      <xdr:row>37</xdr:row>
      <xdr:rowOff>124206</xdr:rowOff>
    </xdr:to>
    <xdr:sp macro="" textlink="">
      <xdr:nvSpPr>
        <xdr:cNvPr id="758" name="楕円 757"/>
        <xdr:cNvSpPr/>
      </xdr:nvSpPr>
      <xdr:spPr>
        <a:xfrm>
          <a:off x="19494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140733</xdr:rowOff>
    </xdr:from>
    <xdr:ext cx="469744" cy="259045"/>
    <xdr:sp macro="" textlink="">
      <xdr:nvSpPr>
        <xdr:cNvPr id="759" name="テキスト ボックス 758"/>
        <xdr:cNvSpPr txBox="1"/>
      </xdr:nvSpPr>
      <xdr:spPr>
        <a:xfrm>
          <a:off x="19310428"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60" name="楕円 759"/>
        <xdr:cNvSpPr/>
      </xdr:nvSpPr>
      <xdr:spPr>
        <a:xfrm>
          <a:off x="18605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140733</xdr:rowOff>
    </xdr:from>
    <xdr:ext cx="469744" cy="259045"/>
    <xdr:sp macro="" textlink="">
      <xdr:nvSpPr>
        <xdr:cNvPr id="761" name="テキスト ボックス 760"/>
        <xdr:cNvSpPr txBox="1"/>
      </xdr:nvSpPr>
      <xdr:spPr>
        <a:xfrm>
          <a:off x="18421428"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24333</xdr:rowOff>
    </xdr:from>
    <xdr:to>
      <xdr:col>116</xdr:col>
      <xdr:colOff>63500</xdr:colOff>
      <xdr:row>59</xdr:row>
      <xdr:rowOff>24638</xdr:rowOff>
    </xdr:to>
    <xdr:cxnSp macro="">
      <xdr:nvCxnSpPr>
        <xdr:cNvPr id="790" name="直線コネクタ 789"/>
        <xdr:cNvCxnSpPr/>
      </xdr:nvCxnSpPr>
      <xdr:spPr>
        <a:xfrm>
          <a:off x="21323300" y="10139883"/>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23838</xdr:rowOff>
    </xdr:from>
    <xdr:to>
      <xdr:col>111</xdr:col>
      <xdr:colOff>177800</xdr:colOff>
      <xdr:row>59</xdr:row>
      <xdr:rowOff>24333</xdr:rowOff>
    </xdr:to>
    <xdr:cxnSp macro="">
      <xdr:nvCxnSpPr>
        <xdr:cNvPr id="793" name="直線コネクタ 792"/>
        <xdr:cNvCxnSpPr/>
      </xdr:nvCxnSpPr>
      <xdr:spPr>
        <a:xfrm>
          <a:off x="20434300" y="1013938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23305</xdr:rowOff>
    </xdr:from>
    <xdr:to>
      <xdr:col>107</xdr:col>
      <xdr:colOff>50800</xdr:colOff>
      <xdr:row>59</xdr:row>
      <xdr:rowOff>23838</xdr:rowOff>
    </xdr:to>
    <xdr:cxnSp macro="">
      <xdr:nvCxnSpPr>
        <xdr:cNvPr id="796" name="直線コネクタ 795"/>
        <xdr:cNvCxnSpPr/>
      </xdr:nvCxnSpPr>
      <xdr:spPr>
        <a:xfrm>
          <a:off x="19545300" y="101388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22847</xdr:rowOff>
    </xdr:from>
    <xdr:to>
      <xdr:col>102</xdr:col>
      <xdr:colOff>114300</xdr:colOff>
      <xdr:row>59</xdr:row>
      <xdr:rowOff>23305</xdr:rowOff>
    </xdr:to>
    <xdr:cxnSp macro="">
      <xdr:nvCxnSpPr>
        <xdr:cNvPr id="799" name="直線コネクタ 798"/>
        <xdr:cNvCxnSpPr/>
      </xdr:nvCxnSpPr>
      <xdr:spPr>
        <a:xfrm>
          <a:off x="18656300" y="1013839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145288</xdr:rowOff>
    </xdr:from>
    <xdr:to>
      <xdr:col>116</xdr:col>
      <xdr:colOff>114300</xdr:colOff>
      <xdr:row>59</xdr:row>
      <xdr:rowOff>75438</xdr:rowOff>
    </xdr:to>
    <xdr:sp macro="" textlink="">
      <xdr:nvSpPr>
        <xdr:cNvPr id="809" name="楕円 808"/>
        <xdr:cNvSpPr/>
      </xdr:nvSpPr>
      <xdr:spPr>
        <a:xfrm>
          <a:off x="22110700" y="100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60215</xdr:rowOff>
    </xdr:from>
    <xdr:ext cx="378565" cy="259045"/>
    <xdr:sp macro="" textlink="">
      <xdr:nvSpPr>
        <xdr:cNvPr id="810" name="貸付金該当値テキスト"/>
        <xdr:cNvSpPr txBox="1"/>
      </xdr:nvSpPr>
      <xdr:spPr>
        <a:xfrm>
          <a:off x="22212300" y="10004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144983</xdr:rowOff>
    </xdr:from>
    <xdr:to>
      <xdr:col>112</xdr:col>
      <xdr:colOff>38100</xdr:colOff>
      <xdr:row>59</xdr:row>
      <xdr:rowOff>75133</xdr:rowOff>
    </xdr:to>
    <xdr:sp macro="" textlink="">
      <xdr:nvSpPr>
        <xdr:cNvPr id="811" name="楕円 810"/>
        <xdr:cNvSpPr/>
      </xdr:nvSpPr>
      <xdr:spPr>
        <a:xfrm>
          <a:off x="21272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66260</xdr:rowOff>
    </xdr:from>
    <xdr:ext cx="378565" cy="259045"/>
    <xdr:sp macro="" textlink="">
      <xdr:nvSpPr>
        <xdr:cNvPr id="812" name="テキスト ボックス 811"/>
        <xdr:cNvSpPr txBox="1"/>
      </xdr:nvSpPr>
      <xdr:spPr>
        <a:xfrm>
          <a:off x="21134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144488</xdr:rowOff>
    </xdr:from>
    <xdr:to>
      <xdr:col>107</xdr:col>
      <xdr:colOff>101600</xdr:colOff>
      <xdr:row>59</xdr:row>
      <xdr:rowOff>74638</xdr:rowOff>
    </xdr:to>
    <xdr:sp macro="" textlink="">
      <xdr:nvSpPr>
        <xdr:cNvPr id="813" name="楕円 812"/>
        <xdr:cNvSpPr/>
      </xdr:nvSpPr>
      <xdr:spPr>
        <a:xfrm>
          <a:off x="20383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65765</xdr:rowOff>
    </xdr:from>
    <xdr:ext cx="378565" cy="259045"/>
    <xdr:sp macro="" textlink="">
      <xdr:nvSpPr>
        <xdr:cNvPr id="814" name="テキスト ボックス 813"/>
        <xdr:cNvSpPr txBox="1"/>
      </xdr:nvSpPr>
      <xdr:spPr>
        <a:xfrm>
          <a:off x="20245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143955</xdr:rowOff>
    </xdr:from>
    <xdr:to>
      <xdr:col>102</xdr:col>
      <xdr:colOff>165100</xdr:colOff>
      <xdr:row>59</xdr:row>
      <xdr:rowOff>74105</xdr:rowOff>
    </xdr:to>
    <xdr:sp macro="" textlink="">
      <xdr:nvSpPr>
        <xdr:cNvPr id="815" name="楕円 814"/>
        <xdr:cNvSpPr/>
      </xdr:nvSpPr>
      <xdr:spPr>
        <a:xfrm>
          <a:off x="19494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65232</xdr:rowOff>
    </xdr:from>
    <xdr:ext cx="378565" cy="259045"/>
    <xdr:sp macro="" textlink="">
      <xdr:nvSpPr>
        <xdr:cNvPr id="816" name="テキスト ボックス 815"/>
        <xdr:cNvSpPr txBox="1"/>
      </xdr:nvSpPr>
      <xdr:spPr>
        <a:xfrm>
          <a:off x="19356017" y="1018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143497</xdr:rowOff>
    </xdr:from>
    <xdr:to>
      <xdr:col>98</xdr:col>
      <xdr:colOff>38100</xdr:colOff>
      <xdr:row>59</xdr:row>
      <xdr:rowOff>73647</xdr:rowOff>
    </xdr:to>
    <xdr:sp macro="" textlink="">
      <xdr:nvSpPr>
        <xdr:cNvPr id="817" name="楕円 816"/>
        <xdr:cNvSpPr/>
      </xdr:nvSpPr>
      <xdr:spPr>
        <a:xfrm>
          <a:off x="186055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64774</xdr:rowOff>
    </xdr:from>
    <xdr:ext cx="378565" cy="259045"/>
    <xdr:sp macro="" textlink="">
      <xdr:nvSpPr>
        <xdr:cNvPr id="818" name="テキスト ボックス 817"/>
        <xdr:cNvSpPr txBox="1"/>
      </xdr:nvSpPr>
      <xdr:spPr>
        <a:xfrm>
          <a:off x="18467017" y="1018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3454</xdr:rowOff>
    </xdr:from>
    <xdr:to>
      <xdr:col>116</xdr:col>
      <xdr:colOff>63500</xdr:colOff>
      <xdr:row>76</xdr:row>
      <xdr:rowOff>59500</xdr:rowOff>
    </xdr:to>
    <xdr:cxnSp macro="">
      <xdr:nvCxnSpPr>
        <xdr:cNvPr id="848" name="直線コネクタ 847"/>
        <xdr:cNvCxnSpPr/>
      </xdr:nvCxnSpPr>
      <xdr:spPr>
        <a:xfrm flipV="1">
          <a:off x="21323300" y="13033654"/>
          <a:ext cx="838200" cy="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59500</xdr:rowOff>
    </xdr:from>
    <xdr:to>
      <xdr:col>111</xdr:col>
      <xdr:colOff>177800</xdr:colOff>
      <xdr:row>76</xdr:row>
      <xdr:rowOff>90055</xdr:rowOff>
    </xdr:to>
    <xdr:cxnSp macro="">
      <xdr:nvCxnSpPr>
        <xdr:cNvPr id="851" name="直線コネクタ 850"/>
        <xdr:cNvCxnSpPr/>
      </xdr:nvCxnSpPr>
      <xdr:spPr>
        <a:xfrm flipV="1">
          <a:off x="20434300" y="13089700"/>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90055</xdr:rowOff>
    </xdr:from>
    <xdr:to>
      <xdr:col>107</xdr:col>
      <xdr:colOff>50800</xdr:colOff>
      <xdr:row>76</xdr:row>
      <xdr:rowOff>105790</xdr:rowOff>
    </xdr:to>
    <xdr:cxnSp macro="">
      <xdr:nvCxnSpPr>
        <xdr:cNvPr id="854" name="直線コネクタ 853"/>
        <xdr:cNvCxnSpPr/>
      </xdr:nvCxnSpPr>
      <xdr:spPr>
        <a:xfrm flipV="1">
          <a:off x="19545300" y="13120255"/>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42735</xdr:rowOff>
    </xdr:from>
    <xdr:to>
      <xdr:col>102</xdr:col>
      <xdr:colOff>114300</xdr:colOff>
      <xdr:row>76</xdr:row>
      <xdr:rowOff>105790</xdr:rowOff>
    </xdr:to>
    <xdr:cxnSp macro="">
      <xdr:nvCxnSpPr>
        <xdr:cNvPr id="857" name="直線コネクタ 856"/>
        <xdr:cNvCxnSpPr/>
      </xdr:nvCxnSpPr>
      <xdr:spPr>
        <a:xfrm>
          <a:off x="18656300" y="13072935"/>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124104</xdr:rowOff>
    </xdr:from>
    <xdr:to>
      <xdr:col>116</xdr:col>
      <xdr:colOff>114300</xdr:colOff>
      <xdr:row>76</xdr:row>
      <xdr:rowOff>54254</xdr:rowOff>
    </xdr:to>
    <xdr:sp macro="" textlink="">
      <xdr:nvSpPr>
        <xdr:cNvPr id="867" name="楕円 866"/>
        <xdr:cNvSpPr/>
      </xdr:nvSpPr>
      <xdr:spPr>
        <a:xfrm>
          <a:off x="22110700" y="129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102531</xdr:rowOff>
    </xdr:from>
    <xdr:ext cx="534377" cy="259045"/>
    <xdr:sp macro="" textlink="">
      <xdr:nvSpPr>
        <xdr:cNvPr id="868" name="繰出金該当値テキスト"/>
        <xdr:cNvSpPr txBox="1"/>
      </xdr:nvSpPr>
      <xdr:spPr>
        <a:xfrm>
          <a:off x="22212300" y="129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8700</xdr:rowOff>
    </xdr:from>
    <xdr:to>
      <xdr:col>112</xdr:col>
      <xdr:colOff>38100</xdr:colOff>
      <xdr:row>76</xdr:row>
      <xdr:rowOff>110300</xdr:rowOff>
    </xdr:to>
    <xdr:sp macro="" textlink="">
      <xdr:nvSpPr>
        <xdr:cNvPr id="869" name="楕円 868"/>
        <xdr:cNvSpPr/>
      </xdr:nvSpPr>
      <xdr:spPr>
        <a:xfrm>
          <a:off x="21272500" y="130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101427</xdr:rowOff>
    </xdr:from>
    <xdr:ext cx="534377" cy="259045"/>
    <xdr:sp macro="" textlink="">
      <xdr:nvSpPr>
        <xdr:cNvPr id="870" name="テキスト ボックス 869"/>
        <xdr:cNvSpPr txBox="1"/>
      </xdr:nvSpPr>
      <xdr:spPr>
        <a:xfrm>
          <a:off x="21056111" y="131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39255</xdr:rowOff>
    </xdr:from>
    <xdr:to>
      <xdr:col>107</xdr:col>
      <xdr:colOff>101600</xdr:colOff>
      <xdr:row>76</xdr:row>
      <xdr:rowOff>140855</xdr:rowOff>
    </xdr:to>
    <xdr:sp macro="" textlink="">
      <xdr:nvSpPr>
        <xdr:cNvPr id="871" name="楕円 870"/>
        <xdr:cNvSpPr/>
      </xdr:nvSpPr>
      <xdr:spPr>
        <a:xfrm>
          <a:off x="20383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131982</xdr:rowOff>
    </xdr:from>
    <xdr:ext cx="534377" cy="259045"/>
    <xdr:sp macro="" textlink="">
      <xdr:nvSpPr>
        <xdr:cNvPr id="872" name="テキスト ボックス 871"/>
        <xdr:cNvSpPr txBox="1"/>
      </xdr:nvSpPr>
      <xdr:spPr>
        <a:xfrm>
          <a:off x="20167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54990</xdr:rowOff>
    </xdr:from>
    <xdr:to>
      <xdr:col>102</xdr:col>
      <xdr:colOff>165100</xdr:colOff>
      <xdr:row>76</xdr:row>
      <xdr:rowOff>156590</xdr:rowOff>
    </xdr:to>
    <xdr:sp macro="" textlink="">
      <xdr:nvSpPr>
        <xdr:cNvPr id="873" name="楕円 872"/>
        <xdr:cNvSpPr/>
      </xdr:nvSpPr>
      <xdr:spPr>
        <a:xfrm>
          <a:off x="19494500" y="130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147717</xdr:rowOff>
    </xdr:from>
    <xdr:ext cx="534377" cy="259045"/>
    <xdr:sp macro="" textlink="">
      <xdr:nvSpPr>
        <xdr:cNvPr id="874" name="テキスト ボックス 873"/>
        <xdr:cNvSpPr txBox="1"/>
      </xdr:nvSpPr>
      <xdr:spPr>
        <a:xfrm>
          <a:off x="19278111" y="131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163385</xdr:rowOff>
    </xdr:from>
    <xdr:to>
      <xdr:col>98</xdr:col>
      <xdr:colOff>38100</xdr:colOff>
      <xdr:row>76</xdr:row>
      <xdr:rowOff>93535</xdr:rowOff>
    </xdr:to>
    <xdr:sp macro="" textlink="">
      <xdr:nvSpPr>
        <xdr:cNvPr id="875" name="楕円 874"/>
        <xdr:cNvSpPr/>
      </xdr:nvSpPr>
      <xdr:spPr>
        <a:xfrm>
          <a:off x="18605500" y="130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84662</xdr:rowOff>
    </xdr:from>
    <xdr:ext cx="534377" cy="259045"/>
    <xdr:sp macro="" textlink="">
      <xdr:nvSpPr>
        <xdr:cNvPr id="876" name="テキスト ボックス 875"/>
        <xdr:cNvSpPr txBox="1"/>
      </xdr:nvSpPr>
      <xdr:spPr>
        <a:xfrm>
          <a:off x="18389111" y="13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468,651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45,236</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円となっており、類似団体の平均より低い水準を維持している。これは職員数を抑制してきた一方、人口が急増していることによるものである。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105,948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6,626</a:t>
          </a:r>
          <a:r>
            <a:rPr kumimoji="1" lang="ja-JP" altLang="en-US" sz="1300">
              <a:latin typeface="ＭＳ Ｐゴシック" panose="020B0600070205080204" pitchFamily="50" charset="-128"/>
              <a:ea typeface="ＭＳ Ｐゴシック" panose="020B0600070205080204" pitchFamily="50" charset="-128"/>
            </a:rPr>
            <a:t>円増加しており、年々増加傾向にある。これは扶助費の伸びが人口の伸びよりも大きいことことを示し、主な増加要因は、私立保育所・管外保育所保育委託事業、障害児通所支援事業などである。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146,578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105,325</a:t>
          </a:r>
          <a:r>
            <a:rPr kumimoji="1" lang="ja-JP" altLang="en-US" sz="1300">
              <a:latin typeface="ＭＳ Ｐゴシック" panose="020B0600070205080204" pitchFamily="50" charset="-128"/>
              <a:ea typeface="ＭＳ Ｐゴシック" panose="020B0600070205080204" pitchFamily="50" charset="-128"/>
            </a:rPr>
            <a:t>円と大きく増加した。主な増加要因は、特別定額給付金事業、小規模事業者緊急応援事業などの新型コロナウイルス関連事業である。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円となっており、類似団体平均値を大きく下回っている。これは、宗像地区事務組合水道事業会計への出資が減少したことによるものである。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67,257
66,796
52.76
32,253,839
31,520,037
682,840
13,508,779
18,912,036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35</xdr:row>
      <xdr:rowOff>115469</xdr:rowOff>
    </xdr:to>
    <xdr:cxnSp macro="">
      <xdr:nvCxnSpPr>
        <xdr:cNvPr id="59" name="直線コネクタ 58"/>
        <xdr:cNvCxnSpPr/>
      </xdr:nvCxnSpPr>
      <xdr:spPr>
        <a:xfrm flipV="1">
          <a:off x="3797300" y="610844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115469</xdr:rowOff>
    </xdr:from>
    <xdr:to>
      <xdr:col>19</xdr:col>
      <xdr:colOff>177800</xdr:colOff>
      <xdr:row>35</xdr:row>
      <xdr:rowOff>155245</xdr:rowOff>
    </xdr:to>
    <xdr:cxnSp macro="">
      <xdr:nvCxnSpPr>
        <xdr:cNvPr id="62" name="直線コネクタ 61"/>
        <xdr:cNvCxnSpPr/>
      </xdr:nvCxnSpPr>
      <xdr:spPr>
        <a:xfrm flipV="1">
          <a:off x="2908300" y="6116219"/>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148844</xdr:rowOff>
    </xdr:from>
    <xdr:to>
      <xdr:col>15</xdr:col>
      <xdr:colOff>50800</xdr:colOff>
      <xdr:row>35</xdr:row>
      <xdr:rowOff>155245</xdr:rowOff>
    </xdr:to>
    <xdr:cxnSp macro="">
      <xdr:nvCxnSpPr>
        <xdr:cNvPr id="65" name="直線コネクタ 64"/>
        <xdr:cNvCxnSpPr/>
      </xdr:nvCxnSpPr>
      <xdr:spPr>
        <a:xfrm>
          <a:off x="2019300" y="61495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48717</xdr:rowOff>
    </xdr:from>
    <xdr:to>
      <xdr:col>10</xdr:col>
      <xdr:colOff>114300</xdr:colOff>
      <xdr:row>35</xdr:row>
      <xdr:rowOff>148844</xdr:rowOff>
    </xdr:to>
    <xdr:cxnSp macro="">
      <xdr:nvCxnSpPr>
        <xdr:cNvPr id="68" name="直線コネクタ 67"/>
        <xdr:cNvCxnSpPr/>
      </xdr:nvCxnSpPr>
      <xdr:spPr>
        <a:xfrm>
          <a:off x="1130300" y="6049467"/>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56896</xdr:rowOff>
    </xdr:from>
    <xdr:to>
      <xdr:col>24</xdr:col>
      <xdr:colOff>114300</xdr:colOff>
      <xdr:row>35</xdr:row>
      <xdr:rowOff>158496</xdr:rowOff>
    </xdr:to>
    <xdr:sp macro="" textlink="">
      <xdr:nvSpPr>
        <xdr:cNvPr id="78" name="楕円 77"/>
        <xdr:cNvSpPr/>
      </xdr:nvSpPr>
      <xdr:spPr>
        <a:xfrm>
          <a:off x="45847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35323</xdr:rowOff>
    </xdr:from>
    <xdr:ext cx="469744" cy="259045"/>
    <xdr:sp macro="" textlink="">
      <xdr:nvSpPr>
        <xdr:cNvPr id="79" name="議会費該当値テキスト"/>
        <xdr:cNvSpPr txBox="1"/>
      </xdr:nvSpPr>
      <xdr:spPr>
        <a:xfrm>
          <a:off x="4686300"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64669</xdr:rowOff>
    </xdr:from>
    <xdr:to>
      <xdr:col>20</xdr:col>
      <xdr:colOff>38100</xdr:colOff>
      <xdr:row>35</xdr:row>
      <xdr:rowOff>166269</xdr:rowOff>
    </xdr:to>
    <xdr:sp macro="" textlink="">
      <xdr:nvSpPr>
        <xdr:cNvPr id="80" name="楕円 79"/>
        <xdr:cNvSpPr/>
      </xdr:nvSpPr>
      <xdr:spPr>
        <a:xfrm>
          <a:off x="3746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157396</xdr:rowOff>
    </xdr:from>
    <xdr:ext cx="469744" cy="259045"/>
    <xdr:sp macro="" textlink="">
      <xdr:nvSpPr>
        <xdr:cNvPr id="81" name="テキスト ボックス 80"/>
        <xdr:cNvSpPr txBox="1"/>
      </xdr:nvSpPr>
      <xdr:spPr>
        <a:xfrm>
          <a:off x="3562428" y="61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104445</xdr:rowOff>
    </xdr:from>
    <xdr:to>
      <xdr:col>15</xdr:col>
      <xdr:colOff>101600</xdr:colOff>
      <xdr:row>36</xdr:row>
      <xdr:rowOff>34595</xdr:rowOff>
    </xdr:to>
    <xdr:sp macro="" textlink="">
      <xdr:nvSpPr>
        <xdr:cNvPr id="82" name="楕円 81"/>
        <xdr:cNvSpPr/>
      </xdr:nvSpPr>
      <xdr:spPr>
        <a:xfrm>
          <a:off x="2857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25722</xdr:rowOff>
    </xdr:from>
    <xdr:ext cx="469744" cy="259045"/>
    <xdr:sp macro="" textlink="">
      <xdr:nvSpPr>
        <xdr:cNvPr id="83" name="テキスト ボックス 82"/>
        <xdr:cNvSpPr txBox="1"/>
      </xdr:nvSpPr>
      <xdr:spPr>
        <a:xfrm>
          <a:off x="2673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98044</xdr:rowOff>
    </xdr:from>
    <xdr:to>
      <xdr:col>10</xdr:col>
      <xdr:colOff>165100</xdr:colOff>
      <xdr:row>36</xdr:row>
      <xdr:rowOff>28194</xdr:rowOff>
    </xdr:to>
    <xdr:sp macro="" textlink="">
      <xdr:nvSpPr>
        <xdr:cNvPr id="84" name="楕円 83"/>
        <xdr:cNvSpPr/>
      </xdr:nvSpPr>
      <xdr:spPr>
        <a:xfrm>
          <a:off x="1968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19321</xdr:rowOff>
    </xdr:from>
    <xdr:ext cx="469744" cy="259045"/>
    <xdr:sp macro="" textlink="">
      <xdr:nvSpPr>
        <xdr:cNvPr id="85" name="テキスト ボックス 84"/>
        <xdr:cNvSpPr txBox="1"/>
      </xdr:nvSpPr>
      <xdr:spPr>
        <a:xfrm>
          <a:off x="1784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169367</xdr:rowOff>
    </xdr:from>
    <xdr:to>
      <xdr:col>6</xdr:col>
      <xdr:colOff>38100</xdr:colOff>
      <xdr:row>35</xdr:row>
      <xdr:rowOff>99517</xdr:rowOff>
    </xdr:to>
    <xdr:sp macro="" textlink="">
      <xdr:nvSpPr>
        <xdr:cNvPr id="86" name="楕円 85"/>
        <xdr:cNvSpPr/>
      </xdr:nvSpPr>
      <xdr:spPr>
        <a:xfrm>
          <a:off x="1079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90644</xdr:rowOff>
    </xdr:from>
    <xdr:ext cx="469744" cy="259045"/>
    <xdr:sp macro="" textlink="">
      <xdr:nvSpPr>
        <xdr:cNvPr id="87" name="テキスト ボックス 86"/>
        <xdr:cNvSpPr txBox="1"/>
      </xdr:nvSpPr>
      <xdr:spPr>
        <a:xfrm>
          <a:off x="895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49716</xdr:rowOff>
    </xdr:from>
    <xdr:to>
      <xdr:col>24</xdr:col>
      <xdr:colOff>63500</xdr:colOff>
      <xdr:row>59</xdr:row>
      <xdr:rowOff>116177</xdr:rowOff>
    </xdr:to>
    <xdr:cxnSp macro="">
      <xdr:nvCxnSpPr>
        <xdr:cNvPr id="117" name="直線コネクタ 116"/>
        <xdr:cNvCxnSpPr/>
      </xdr:nvCxnSpPr>
      <xdr:spPr>
        <a:xfrm flipV="1">
          <a:off x="3797300" y="9479466"/>
          <a:ext cx="838200" cy="7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109106</xdr:rowOff>
    </xdr:from>
    <xdr:to>
      <xdr:col>19</xdr:col>
      <xdr:colOff>177800</xdr:colOff>
      <xdr:row>59</xdr:row>
      <xdr:rowOff>116177</xdr:rowOff>
    </xdr:to>
    <xdr:cxnSp macro="">
      <xdr:nvCxnSpPr>
        <xdr:cNvPr id="120" name="直線コネクタ 119"/>
        <xdr:cNvCxnSpPr/>
      </xdr:nvCxnSpPr>
      <xdr:spPr>
        <a:xfrm>
          <a:off x="2908300" y="9881756"/>
          <a:ext cx="889000" cy="3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109106</xdr:rowOff>
    </xdr:from>
    <xdr:to>
      <xdr:col>15</xdr:col>
      <xdr:colOff>50800</xdr:colOff>
      <xdr:row>59</xdr:row>
      <xdr:rowOff>118410</xdr:rowOff>
    </xdr:to>
    <xdr:cxnSp macro="">
      <xdr:nvCxnSpPr>
        <xdr:cNvPr id="123" name="直線コネクタ 122"/>
        <xdr:cNvCxnSpPr/>
      </xdr:nvCxnSpPr>
      <xdr:spPr>
        <a:xfrm flipV="1">
          <a:off x="2019300" y="9881756"/>
          <a:ext cx="889000" cy="35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111445</xdr:rowOff>
    </xdr:from>
    <xdr:to>
      <xdr:col>10</xdr:col>
      <xdr:colOff>114300</xdr:colOff>
      <xdr:row>59</xdr:row>
      <xdr:rowOff>118410</xdr:rowOff>
    </xdr:to>
    <xdr:cxnSp macro="">
      <xdr:nvCxnSpPr>
        <xdr:cNvPr id="126" name="直線コネクタ 125"/>
        <xdr:cNvCxnSpPr/>
      </xdr:nvCxnSpPr>
      <xdr:spPr>
        <a:xfrm>
          <a:off x="1130300" y="10226995"/>
          <a:ext cx="8890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170366</xdr:rowOff>
    </xdr:from>
    <xdr:to>
      <xdr:col>24</xdr:col>
      <xdr:colOff>114300</xdr:colOff>
      <xdr:row>55</xdr:row>
      <xdr:rowOff>100516</xdr:rowOff>
    </xdr:to>
    <xdr:sp macro="" textlink="">
      <xdr:nvSpPr>
        <xdr:cNvPr id="136" name="楕円 135"/>
        <xdr:cNvSpPr/>
      </xdr:nvSpPr>
      <xdr:spPr>
        <a:xfrm>
          <a:off x="4584700" y="94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85293</xdr:rowOff>
    </xdr:from>
    <xdr:ext cx="599010" cy="259045"/>
    <xdr:sp macro="" textlink="">
      <xdr:nvSpPr>
        <xdr:cNvPr id="137" name="総務費該当値テキスト"/>
        <xdr:cNvSpPr txBox="1"/>
      </xdr:nvSpPr>
      <xdr:spPr>
        <a:xfrm>
          <a:off x="4686300" y="934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65377</xdr:rowOff>
    </xdr:from>
    <xdr:to>
      <xdr:col>20</xdr:col>
      <xdr:colOff>38100</xdr:colOff>
      <xdr:row>59</xdr:row>
      <xdr:rowOff>166977</xdr:rowOff>
    </xdr:to>
    <xdr:sp macro="" textlink="">
      <xdr:nvSpPr>
        <xdr:cNvPr id="138" name="楕円 137"/>
        <xdr:cNvSpPr/>
      </xdr:nvSpPr>
      <xdr:spPr>
        <a:xfrm>
          <a:off x="3746500" y="10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158104</xdr:rowOff>
    </xdr:from>
    <xdr:ext cx="534377" cy="259045"/>
    <xdr:sp macro="" textlink="">
      <xdr:nvSpPr>
        <xdr:cNvPr id="139" name="テキスト ボックス 138"/>
        <xdr:cNvSpPr txBox="1"/>
      </xdr:nvSpPr>
      <xdr:spPr>
        <a:xfrm>
          <a:off x="3530111" y="10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58306</xdr:rowOff>
    </xdr:from>
    <xdr:to>
      <xdr:col>15</xdr:col>
      <xdr:colOff>101600</xdr:colOff>
      <xdr:row>57</xdr:row>
      <xdr:rowOff>159906</xdr:rowOff>
    </xdr:to>
    <xdr:sp macro="" textlink="">
      <xdr:nvSpPr>
        <xdr:cNvPr id="140" name="楕円 139"/>
        <xdr:cNvSpPr/>
      </xdr:nvSpPr>
      <xdr:spPr>
        <a:xfrm>
          <a:off x="2857500" y="98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4983</xdr:rowOff>
    </xdr:from>
    <xdr:ext cx="534377" cy="259045"/>
    <xdr:sp macro="" textlink="">
      <xdr:nvSpPr>
        <xdr:cNvPr id="141" name="テキスト ボックス 140"/>
        <xdr:cNvSpPr txBox="1"/>
      </xdr:nvSpPr>
      <xdr:spPr>
        <a:xfrm>
          <a:off x="2641111" y="96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67610</xdr:rowOff>
    </xdr:from>
    <xdr:to>
      <xdr:col>10</xdr:col>
      <xdr:colOff>165100</xdr:colOff>
      <xdr:row>59</xdr:row>
      <xdr:rowOff>169210</xdr:rowOff>
    </xdr:to>
    <xdr:sp macro="" textlink="">
      <xdr:nvSpPr>
        <xdr:cNvPr id="142" name="楕円 141"/>
        <xdr:cNvSpPr/>
      </xdr:nvSpPr>
      <xdr:spPr>
        <a:xfrm>
          <a:off x="1968500" y="101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160337</xdr:rowOff>
    </xdr:from>
    <xdr:ext cx="534377" cy="259045"/>
    <xdr:sp macro="" textlink="">
      <xdr:nvSpPr>
        <xdr:cNvPr id="143" name="テキスト ボックス 142"/>
        <xdr:cNvSpPr txBox="1"/>
      </xdr:nvSpPr>
      <xdr:spPr>
        <a:xfrm>
          <a:off x="1752111" y="1027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60645</xdr:rowOff>
    </xdr:from>
    <xdr:to>
      <xdr:col>6</xdr:col>
      <xdr:colOff>38100</xdr:colOff>
      <xdr:row>59</xdr:row>
      <xdr:rowOff>162245</xdr:rowOff>
    </xdr:to>
    <xdr:sp macro="" textlink="">
      <xdr:nvSpPr>
        <xdr:cNvPr id="144" name="楕円 143"/>
        <xdr:cNvSpPr/>
      </xdr:nvSpPr>
      <xdr:spPr>
        <a:xfrm>
          <a:off x="1079500" y="101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153372</xdr:rowOff>
    </xdr:from>
    <xdr:ext cx="534377" cy="259045"/>
    <xdr:sp macro="" textlink="">
      <xdr:nvSpPr>
        <xdr:cNvPr id="145" name="テキスト ボックス 144"/>
        <xdr:cNvSpPr txBox="1"/>
      </xdr:nvSpPr>
      <xdr:spPr>
        <a:xfrm>
          <a:off x="863111" y="10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85304</xdr:rowOff>
    </xdr:from>
    <xdr:to>
      <xdr:col>24</xdr:col>
      <xdr:colOff>63500</xdr:colOff>
      <xdr:row>76</xdr:row>
      <xdr:rowOff>27642</xdr:rowOff>
    </xdr:to>
    <xdr:cxnSp macro="">
      <xdr:nvCxnSpPr>
        <xdr:cNvPr id="177" name="直線コネクタ 176"/>
        <xdr:cNvCxnSpPr/>
      </xdr:nvCxnSpPr>
      <xdr:spPr>
        <a:xfrm flipV="1">
          <a:off x="3797300" y="12944054"/>
          <a:ext cx="838200" cy="1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27642</xdr:rowOff>
    </xdr:from>
    <xdr:to>
      <xdr:col>19</xdr:col>
      <xdr:colOff>177800</xdr:colOff>
      <xdr:row>76</xdr:row>
      <xdr:rowOff>74233</xdr:rowOff>
    </xdr:to>
    <xdr:cxnSp macro="">
      <xdr:nvCxnSpPr>
        <xdr:cNvPr id="180" name="直線コネクタ 179"/>
        <xdr:cNvCxnSpPr/>
      </xdr:nvCxnSpPr>
      <xdr:spPr>
        <a:xfrm flipV="1">
          <a:off x="2908300" y="13057842"/>
          <a:ext cx="8890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47639</xdr:rowOff>
    </xdr:from>
    <xdr:to>
      <xdr:col>15</xdr:col>
      <xdr:colOff>50800</xdr:colOff>
      <xdr:row>76</xdr:row>
      <xdr:rowOff>74233</xdr:rowOff>
    </xdr:to>
    <xdr:cxnSp macro="">
      <xdr:nvCxnSpPr>
        <xdr:cNvPr id="183" name="直線コネクタ 182"/>
        <xdr:cNvCxnSpPr/>
      </xdr:nvCxnSpPr>
      <xdr:spPr>
        <a:xfrm>
          <a:off x="2019300" y="1307783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47639</xdr:rowOff>
    </xdr:from>
    <xdr:to>
      <xdr:col>10</xdr:col>
      <xdr:colOff>114300</xdr:colOff>
      <xdr:row>76</xdr:row>
      <xdr:rowOff>90115</xdr:rowOff>
    </xdr:to>
    <xdr:cxnSp macro="">
      <xdr:nvCxnSpPr>
        <xdr:cNvPr id="186" name="直線コネクタ 185"/>
        <xdr:cNvCxnSpPr/>
      </xdr:nvCxnSpPr>
      <xdr:spPr>
        <a:xfrm flipV="1">
          <a:off x="1130300" y="13077839"/>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34504</xdr:rowOff>
    </xdr:from>
    <xdr:to>
      <xdr:col>24</xdr:col>
      <xdr:colOff>114300</xdr:colOff>
      <xdr:row>75</xdr:row>
      <xdr:rowOff>136104</xdr:rowOff>
    </xdr:to>
    <xdr:sp macro="" textlink="">
      <xdr:nvSpPr>
        <xdr:cNvPr id="196" name="楕円 195"/>
        <xdr:cNvSpPr/>
      </xdr:nvSpPr>
      <xdr:spPr>
        <a:xfrm>
          <a:off x="4584700" y="128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12931</xdr:rowOff>
    </xdr:from>
    <xdr:ext cx="599010" cy="259045"/>
    <xdr:sp macro="" textlink="">
      <xdr:nvSpPr>
        <xdr:cNvPr id="197" name="民生費該当値テキスト"/>
        <xdr:cNvSpPr txBox="1"/>
      </xdr:nvSpPr>
      <xdr:spPr>
        <a:xfrm>
          <a:off x="4686300" y="1287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148292</xdr:rowOff>
    </xdr:from>
    <xdr:to>
      <xdr:col>20</xdr:col>
      <xdr:colOff>38100</xdr:colOff>
      <xdr:row>76</xdr:row>
      <xdr:rowOff>78442</xdr:rowOff>
    </xdr:to>
    <xdr:sp macro="" textlink="">
      <xdr:nvSpPr>
        <xdr:cNvPr id="198" name="楕円 197"/>
        <xdr:cNvSpPr/>
      </xdr:nvSpPr>
      <xdr:spPr>
        <a:xfrm>
          <a:off x="3746500" y="130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69569</xdr:rowOff>
    </xdr:from>
    <xdr:ext cx="599010" cy="259045"/>
    <xdr:sp macro="" textlink="">
      <xdr:nvSpPr>
        <xdr:cNvPr id="199" name="テキスト ボックス 198"/>
        <xdr:cNvSpPr txBox="1"/>
      </xdr:nvSpPr>
      <xdr:spPr>
        <a:xfrm>
          <a:off x="3497795" y="1309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23433</xdr:rowOff>
    </xdr:from>
    <xdr:to>
      <xdr:col>15</xdr:col>
      <xdr:colOff>101600</xdr:colOff>
      <xdr:row>76</xdr:row>
      <xdr:rowOff>125033</xdr:rowOff>
    </xdr:to>
    <xdr:sp macro="" textlink="">
      <xdr:nvSpPr>
        <xdr:cNvPr id="200" name="楕円 199"/>
        <xdr:cNvSpPr/>
      </xdr:nvSpPr>
      <xdr:spPr>
        <a:xfrm>
          <a:off x="2857500" y="130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116160</xdr:rowOff>
    </xdr:from>
    <xdr:ext cx="599010" cy="259045"/>
    <xdr:sp macro="" textlink="">
      <xdr:nvSpPr>
        <xdr:cNvPr id="201" name="テキスト ボックス 200"/>
        <xdr:cNvSpPr txBox="1"/>
      </xdr:nvSpPr>
      <xdr:spPr>
        <a:xfrm>
          <a:off x="2608795" y="1314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168289</xdr:rowOff>
    </xdr:from>
    <xdr:to>
      <xdr:col>10</xdr:col>
      <xdr:colOff>165100</xdr:colOff>
      <xdr:row>76</xdr:row>
      <xdr:rowOff>98439</xdr:rowOff>
    </xdr:to>
    <xdr:sp macro="" textlink="">
      <xdr:nvSpPr>
        <xdr:cNvPr id="202" name="楕円 201"/>
        <xdr:cNvSpPr/>
      </xdr:nvSpPr>
      <xdr:spPr>
        <a:xfrm>
          <a:off x="1968500" y="130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89566</xdr:rowOff>
    </xdr:from>
    <xdr:ext cx="599010" cy="259045"/>
    <xdr:sp macro="" textlink="">
      <xdr:nvSpPr>
        <xdr:cNvPr id="203" name="テキスト ボックス 202"/>
        <xdr:cNvSpPr txBox="1"/>
      </xdr:nvSpPr>
      <xdr:spPr>
        <a:xfrm>
          <a:off x="1719795" y="1311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39315</xdr:rowOff>
    </xdr:from>
    <xdr:to>
      <xdr:col>6</xdr:col>
      <xdr:colOff>38100</xdr:colOff>
      <xdr:row>76</xdr:row>
      <xdr:rowOff>140915</xdr:rowOff>
    </xdr:to>
    <xdr:sp macro="" textlink="">
      <xdr:nvSpPr>
        <xdr:cNvPr id="204" name="楕円 203"/>
        <xdr:cNvSpPr/>
      </xdr:nvSpPr>
      <xdr:spPr>
        <a:xfrm>
          <a:off x="1079500" y="130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132042</xdr:rowOff>
    </xdr:from>
    <xdr:ext cx="599010" cy="259045"/>
    <xdr:sp macro="" textlink="">
      <xdr:nvSpPr>
        <xdr:cNvPr id="205" name="テキスト ボックス 204"/>
        <xdr:cNvSpPr txBox="1"/>
      </xdr:nvSpPr>
      <xdr:spPr>
        <a:xfrm>
          <a:off x="830795" y="1316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5690</xdr:rowOff>
    </xdr:from>
    <xdr:to>
      <xdr:col>24</xdr:col>
      <xdr:colOff>63500</xdr:colOff>
      <xdr:row>97</xdr:row>
      <xdr:rowOff>40932</xdr:rowOff>
    </xdr:to>
    <xdr:cxnSp macro="">
      <xdr:nvCxnSpPr>
        <xdr:cNvPr id="234" name="直線コネクタ 233"/>
        <xdr:cNvCxnSpPr/>
      </xdr:nvCxnSpPr>
      <xdr:spPr>
        <a:xfrm flipV="1">
          <a:off x="3797300" y="16636340"/>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156998</xdr:rowOff>
    </xdr:from>
    <xdr:to>
      <xdr:col>19</xdr:col>
      <xdr:colOff>177800</xdr:colOff>
      <xdr:row>97</xdr:row>
      <xdr:rowOff>40932</xdr:rowOff>
    </xdr:to>
    <xdr:cxnSp macro="">
      <xdr:nvCxnSpPr>
        <xdr:cNvPr id="237" name="直線コネクタ 236"/>
        <xdr:cNvCxnSpPr/>
      </xdr:nvCxnSpPr>
      <xdr:spPr>
        <a:xfrm>
          <a:off x="2908300" y="16616198"/>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140297</xdr:rowOff>
    </xdr:from>
    <xdr:to>
      <xdr:col>15</xdr:col>
      <xdr:colOff>50800</xdr:colOff>
      <xdr:row>96</xdr:row>
      <xdr:rowOff>156998</xdr:rowOff>
    </xdr:to>
    <xdr:cxnSp macro="">
      <xdr:nvCxnSpPr>
        <xdr:cNvPr id="240" name="直線コネクタ 239"/>
        <xdr:cNvCxnSpPr/>
      </xdr:nvCxnSpPr>
      <xdr:spPr>
        <a:xfrm>
          <a:off x="2019300" y="16599497"/>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116103</xdr:rowOff>
    </xdr:from>
    <xdr:to>
      <xdr:col>10</xdr:col>
      <xdr:colOff>114300</xdr:colOff>
      <xdr:row>96</xdr:row>
      <xdr:rowOff>140297</xdr:rowOff>
    </xdr:to>
    <xdr:cxnSp macro="">
      <xdr:nvCxnSpPr>
        <xdr:cNvPr id="243" name="直線コネクタ 242"/>
        <xdr:cNvCxnSpPr/>
      </xdr:nvCxnSpPr>
      <xdr:spPr>
        <a:xfrm>
          <a:off x="1130300" y="16575303"/>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126340</xdr:rowOff>
    </xdr:from>
    <xdr:to>
      <xdr:col>24</xdr:col>
      <xdr:colOff>114300</xdr:colOff>
      <xdr:row>97</xdr:row>
      <xdr:rowOff>56490</xdr:rowOff>
    </xdr:to>
    <xdr:sp macro="" textlink="">
      <xdr:nvSpPr>
        <xdr:cNvPr id="253" name="楕円 252"/>
        <xdr:cNvSpPr/>
      </xdr:nvSpPr>
      <xdr:spPr>
        <a:xfrm>
          <a:off x="4584700" y="165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104767</xdr:rowOff>
    </xdr:from>
    <xdr:ext cx="534377" cy="259045"/>
    <xdr:sp macro="" textlink="">
      <xdr:nvSpPr>
        <xdr:cNvPr id="254" name="衛生費該当値テキスト"/>
        <xdr:cNvSpPr txBox="1"/>
      </xdr:nvSpPr>
      <xdr:spPr>
        <a:xfrm>
          <a:off x="4686300" y="165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161582</xdr:rowOff>
    </xdr:from>
    <xdr:to>
      <xdr:col>20</xdr:col>
      <xdr:colOff>38100</xdr:colOff>
      <xdr:row>97</xdr:row>
      <xdr:rowOff>91732</xdr:rowOff>
    </xdr:to>
    <xdr:sp macro="" textlink="">
      <xdr:nvSpPr>
        <xdr:cNvPr id="255" name="楕円 254"/>
        <xdr:cNvSpPr/>
      </xdr:nvSpPr>
      <xdr:spPr>
        <a:xfrm>
          <a:off x="3746500" y="166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82859</xdr:rowOff>
    </xdr:from>
    <xdr:ext cx="534377" cy="259045"/>
    <xdr:sp macro="" textlink="">
      <xdr:nvSpPr>
        <xdr:cNvPr id="256" name="テキスト ボックス 255"/>
        <xdr:cNvSpPr txBox="1"/>
      </xdr:nvSpPr>
      <xdr:spPr>
        <a:xfrm>
          <a:off x="3530111" y="167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106198</xdr:rowOff>
    </xdr:from>
    <xdr:to>
      <xdr:col>15</xdr:col>
      <xdr:colOff>101600</xdr:colOff>
      <xdr:row>97</xdr:row>
      <xdr:rowOff>36348</xdr:rowOff>
    </xdr:to>
    <xdr:sp macro="" textlink="">
      <xdr:nvSpPr>
        <xdr:cNvPr id="257" name="楕円 256"/>
        <xdr:cNvSpPr/>
      </xdr:nvSpPr>
      <xdr:spPr>
        <a:xfrm>
          <a:off x="2857500" y="165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52875</xdr:rowOff>
    </xdr:from>
    <xdr:ext cx="534377" cy="259045"/>
    <xdr:sp macro="" textlink="">
      <xdr:nvSpPr>
        <xdr:cNvPr id="258" name="テキスト ボックス 257"/>
        <xdr:cNvSpPr txBox="1"/>
      </xdr:nvSpPr>
      <xdr:spPr>
        <a:xfrm>
          <a:off x="2641111" y="16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89497</xdr:rowOff>
    </xdr:from>
    <xdr:to>
      <xdr:col>10</xdr:col>
      <xdr:colOff>165100</xdr:colOff>
      <xdr:row>97</xdr:row>
      <xdr:rowOff>19647</xdr:rowOff>
    </xdr:to>
    <xdr:sp macro="" textlink="">
      <xdr:nvSpPr>
        <xdr:cNvPr id="259" name="楕円 258"/>
        <xdr:cNvSpPr/>
      </xdr:nvSpPr>
      <xdr:spPr>
        <a:xfrm>
          <a:off x="1968500" y="1654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10774</xdr:rowOff>
    </xdr:from>
    <xdr:ext cx="534377" cy="259045"/>
    <xdr:sp macro="" textlink="">
      <xdr:nvSpPr>
        <xdr:cNvPr id="260" name="テキスト ボックス 259"/>
        <xdr:cNvSpPr txBox="1"/>
      </xdr:nvSpPr>
      <xdr:spPr>
        <a:xfrm>
          <a:off x="1752111" y="166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65303</xdr:rowOff>
    </xdr:from>
    <xdr:to>
      <xdr:col>6</xdr:col>
      <xdr:colOff>38100</xdr:colOff>
      <xdr:row>96</xdr:row>
      <xdr:rowOff>166903</xdr:rowOff>
    </xdr:to>
    <xdr:sp macro="" textlink="">
      <xdr:nvSpPr>
        <xdr:cNvPr id="261" name="楕円 260"/>
        <xdr:cNvSpPr/>
      </xdr:nvSpPr>
      <xdr:spPr>
        <a:xfrm>
          <a:off x="1079500" y="165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11980</xdr:rowOff>
    </xdr:from>
    <xdr:ext cx="534377" cy="259045"/>
    <xdr:sp macro="" textlink="">
      <xdr:nvSpPr>
        <xdr:cNvPr id="262" name="テキスト ボックス 261"/>
        <xdr:cNvSpPr txBox="1"/>
      </xdr:nvSpPr>
      <xdr:spPr>
        <a:xfrm>
          <a:off x="863111" y="162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44341</xdr:rowOff>
    </xdr:from>
    <xdr:to>
      <xdr:col>55</xdr:col>
      <xdr:colOff>0</xdr:colOff>
      <xdr:row>58</xdr:row>
      <xdr:rowOff>118766</xdr:rowOff>
    </xdr:to>
    <xdr:cxnSp macro="">
      <xdr:nvCxnSpPr>
        <xdr:cNvPr id="350" name="直線コネクタ 349"/>
        <xdr:cNvCxnSpPr/>
      </xdr:nvCxnSpPr>
      <xdr:spPr>
        <a:xfrm flipV="1">
          <a:off x="9639300" y="9988441"/>
          <a:ext cx="838200" cy="7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132385</xdr:rowOff>
    </xdr:from>
    <xdr:to>
      <xdr:col>50</xdr:col>
      <xdr:colOff>114300</xdr:colOff>
      <xdr:row>58</xdr:row>
      <xdr:rowOff>118766</xdr:rowOff>
    </xdr:to>
    <xdr:cxnSp macro="">
      <xdr:nvCxnSpPr>
        <xdr:cNvPr id="353" name="直線コネクタ 352"/>
        <xdr:cNvCxnSpPr/>
      </xdr:nvCxnSpPr>
      <xdr:spPr>
        <a:xfrm>
          <a:off x="8750300" y="9905035"/>
          <a:ext cx="889000" cy="1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132385</xdr:rowOff>
    </xdr:from>
    <xdr:to>
      <xdr:col>45</xdr:col>
      <xdr:colOff>177800</xdr:colOff>
      <xdr:row>58</xdr:row>
      <xdr:rowOff>12467</xdr:rowOff>
    </xdr:to>
    <xdr:cxnSp macro="">
      <xdr:nvCxnSpPr>
        <xdr:cNvPr id="356" name="直線コネクタ 355"/>
        <xdr:cNvCxnSpPr/>
      </xdr:nvCxnSpPr>
      <xdr:spPr>
        <a:xfrm flipV="1">
          <a:off x="7861300" y="9905035"/>
          <a:ext cx="889000" cy="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12467</xdr:rowOff>
    </xdr:from>
    <xdr:to>
      <xdr:col>41</xdr:col>
      <xdr:colOff>50800</xdr:colOff>
      <xdr:row>58</xdr:row>
      <xdr:rowOff>90061</xdr:rowOff>
    </xdr:to>
    <xdr:cxnSp macro="">
      <xdr:nvCxnSpPr>
        <xdr:cNvPr id="359" name="直線コネクタ 358"/>
        <xdr:cNvCxnSpPr/>
      </xdr:nvCxnSpPr>
      <xdr:spPr>
        <a:xfrm flipV="1">
          <a:off x="6972300" y="9956567"/>
          <a:ext cx="889000" cy="7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164991</xdr:rowOff>
    </xdr:from>
    <xdr:to>
      <xdr:col>55</xdr:col>
      <xdr:colOff>50800</xdr:colOff>
      <xdr:row>58</xdr:row>
      <xdr:rowOff>95141</xdr:rowOff>
    </xdr:to>
    <xdr:sp macro="" textlink="">
      <xdr:nvSpPr>
        <xdr:cNvPr id="369" name="楕円 368"/>
        <xdr:cNvSpPr/>
      </xdr:nvSpPr>
      <xdr:spPr>
        <a:xfrm>
          <a:off x="104267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16418</xdr:rowOff>
    </xdr:from>
    <xdr:ext cx="469744" cy="259045"/>
    <xdr:sp macro="" textlink="">
      <xdr:nvSpPr>
        <xdr:cNvPr id="370" name="農林水産業費該当値テキスト"/>
        <xdr:cNvSpPr txBox="1"/>
      </xdr:nvSpPr>
      <xdr:spPr>
        <a:xfrm>
          <a:off x="10528300" y="978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67966</xdr:rowOff>
    </xdr:from>
    <xdr:to>
      <xdr:col>50</xdr:col>
      <xdr:colOff>165100</xdr:colOff>
      <xdr:row>58</xdr:row>
      <xdr:rowOff>169566</xdr:rowOff>
    </xdr:to>
    <xdr:sp macro="" textlink="">
      <xdr:nvSpPr>
        <xdr:cNvPr id="371" name="楕円 370"/>
        <xdr:cNvSpPr/>
      </xdr:nvSpPr>
      <xdr:spPr>
        <a:xfrm>
          <a:off x="9588500" y="10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160693</xdr:rowOff>
    </xdr:from>
    <xdr:ext cx="469744" cy="259045"/>
    <xdr:sp macro="" textlink="">
      <xdr:nvSpPr>
        <xdr:cNvPr id="372" name="テキスト ボックス 371"/>
        <xdr:cNvSpPr txBox="1"/>
      </xdr:nvSpPr>
      <xdr:spPr>
        <a:xfrm>
          <a:off x="9404428" y="1010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81585</xdr:rowOff>
    </xdr:from>
    <xdr:to>
      <xdr:col>46</xdr:col>
      <xdr:colOff>38100</xdr:colOff>
      <xdr:row>58</xdr:row>
      <xdr:rowOff>11735</xdr:rowOff>
    </xdr:to>
    <xdr:sp macro="" textlink="">
      <xdr:nvSpPr>
        <xdr:cNvPr id="373" name="楕円 372"/>
        <xdr:cNvSpPr/>
      </xdr:nvSpPr>
      <xdr:spPr>
        <a:xfrm>
          <a:off x="8699500" y="98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28262</xdr:rowOff>
    </xdr:from>
    <xdr:ext cx="469744" cy="259045"/>
    <xdr:sp macro="" textlink="">
      <xdr:nvSpPr>
        <xdr:cNvPr id="374" name="テキスト ボックス 373"/>
        <xdr:cNvSpPr txBox="1"/>
      </xdr:nvSpPr>
      <xdr:spPr>
        <a:xfrm>
          <a:off x="8515428" y="96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133117</xdr:rowOff>
    </xdr:from>
    <xdr:to>
      <xdr:col>41</xdr:col>
      <xdr:colOff>101600</xdr:colOff>
      <xdr:row>58</xdr:row>
      <xdr:rowOff>63267</xdr:rowOff>
    </xdr:to>
    <xdr:sp macro="" textlink="">
      <xdr:nvSpPr>
        <xdr:cNvPr id="375" name="楕円 374"/>
        <xdr:cNvSpPr/>
      </xdr:nvSpPr>
      <xdr:spPr>
        <a:xfrm>
          <a:off x="7810500" y="9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79794</xdr:rowOff>
    </xdr:from>
    <xdr:ext cx="469744" cy="259045"/>
    <xdr:sp macro="" textlink="">
      <xdr:nvSpPr>
        <xdr:cNvPr id="376" name="テキスト ボックス 375"/>
        <xdr:cNvSpPr txBox="1"/>
      </xdr:nvSpPr>
      <xdr:spPr>
        <a:xfrm>
          <a:off x="7626428" y="968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39261</xdr:rowOff>
    </xdr:from>
    <xdr:to>
      <xdr:col>36</xdr:col>
      <xdr:colOff>165100</xdr:colOff>
      <xdr:row>58</xdr:row>
      <xdr:rowOff>140861</xdr:rowOff>
    </xdr:to>
    <xdr:sp macro="" textlink="">
      <xdr:nvSpPr>
        <xdr:cNvPr id="377" name="楕円 376"/>
        <xdr:cNvSpPr/>
      </xdr:nvSpPr>
      <xdr:spPr>
        <a:xfrm>
          <a:off x="6921500" y="99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131988</xdr:rowOff>
    </xdr:from>
    <xdr:ext cx="469744" cy="259045"/>
    <xdr:sp macro="" textlink="">
      <xdr:nvSpPr>
        <xdr:cNvPr id="378" name="テキスト ボックス 377"/>
        <xdr:cNvSpPr txBox="1"/>
      </xdr:nvSpPr>
      <xdr:spPr>
        <a:xfrm>
          <a:off x="6737428" y="100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36326</xdr:rowOff>
    </xdr:from>
    <xdr:to>
      <xdr:col>55</xdr:col>
      <xdr:colOff>0</xdr:colOff>
      <xdr:row>78</xdr:row>
      <xdr:rowOff>79693</xdr:rowOff>
    </xdr:to>
    <xdr:cxnSp macro="">
      <xdr:nvCxnSpPr>
        <xdr:cNvPr id="405" name="直線コネクタ 404"/>
        <xdr:cNvCxnSpPr/>
      </xdr:nvCxnSpPr>
      <xdr:spPr>
        <a:xfrm flipV="1">
          <a:off x="9639300" y="13409426"/>
          <a:ext cx="838200" cy="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60216</xdr:rowOff>
    </xdr:from>
    <xdr:to>
      <xdr:col>50</xdr:col>
      <xdr:colOff>114300</xdr:colOff>
      <xdr:row>78</xdr:row>
      <xdr:rowOff>79693</xdr:rowOff>
    </xdr:to>
    <xdr:cxnSp macro="">
      <xdr:nvCxnSpPr>
        <xdr:cNvPr id="408" name="直線コネクタ 407"/>
        <xdr:cNvCxnSpPr/>
      </xdr:nvCxnSpPr>
      <xdr:spPr>
        <a:xfrm>
          <a:off x="8750300" y="13433316"/>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60216</xdr:rowOff>
    </xdr:from>
    <xdr:to>
      <xdr:col>45</xdr:col>
      <xdr:colOff>177800</xdr:colOff>
      <xdr:row>78</xdr:row>
      <xdr:rowOff>63095</xdr:rowOff>
    </xdr:to>
    <xdr:cxnSp macro="">
      <xdr:nvCxnSpPr>
        <xdr:cNvPr id="411" name="直線コネクタ 410"/>
        <xdr:cNvCxnSpPr/>
      </xdr:nvCxnSpPr>
      <xdr:spPr>
        <a:xfrm flipV="1">
          <a:off x="7861300" y="13433316"/>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63095</xdr:rowOff>
    </xdr:from>
    <xdr:to>
      <xdr:col>41</xdr:col>
      <xdr:colOff>50800</xdr:colOff>
      <xdr:row>78</xdr:row>
      <xdr:rowOff>69109</xdr:rowOff>
    </xdr:to>
    <xdr:cxnSp macro="">
      <xdr:nvCxnSpPr>
        <xdr:cNvPr id="414" name="直線コネクタ 413"/>
        <xdr:cNvCxnSpPr/>
      </xdr:nvCxnSpPr>
      <xdr:spPr>
        <a:xfrm flipV="1">
          <a:off x="6972300" y="13436195"/>
          <a:ext cx="889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156976</xdr:rowOff>
    </xdr:from>
    <xdr:to>
      <xdr:col>55</xdr:col>
      <xdr:colOff>50800</xdr:colOff>
      <xdr:row>78</xdr:row>
      <xdr:rowOff>87126</xdr:rowOff>
    </xdr:to>
    <xdr:sp macro="" textlink="">
      <xdr:nvSpPr>
        <xdr:cNvPr id="424" name="楕円 423"/>
        <xdr:cNvSpPr/>
      </xdr:nvSpPr>
      <xdr:spPr>
        <a:xfrm>
          <a:off x="104267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71903</xdr:rowOff>
    </xdr:from>
    <xdr:ext cx="469744" cy="259045"/>
    <xdr:sp macro="" textlink="">
      <xdr:nvSpPr>
        <xdr:cNvPr id="425" name="商工費該当値テキスト"/>
        <xdr:cNvSpPr txBox="1"/>
      </xdr:nvSpPr>
      <xdr:spPr>
        <a:xfrm>
          <a:off x="10528300" y="1327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28893</xdr:rowOff>
    </xdr:from>
    <xdr:to>
      <xdr:col>50</xdr:col>
      <xdr:colOff>165100</xdr:colOff>
      <xdr:row>78</xdr:row>
      <xdr:rowOff>130493</xdr:rowOff>
    </xdr:to>
    <xdr:sp macro="" textlink="">
      <xdr:nvSpPr>
        <xdr:cNvPr id="426" name="楕円 425"/>
        <xdr:cNvSpPr/>
      </xdr:nvSpPr>
      <xdr:spPr>
        <a:xfrm>
          <a:off x="9588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121620</xdr:rowOff>
    </xdr:from>
    <xdr:ext cx="469744" cy="259045"/>
    <xdr:sp macro="" textlink="">
      <xdr:nvSpPr>
        <xdr:cNvPr id="427" name="テキスト ボックス 426"/>
        <xdr:cNvSpPr txBox="1"/>
      </xdr:nvSpPr>
      <xdr:spPr>
        <a:xfrm>
          <a:off x="9404428" y="1349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9416</xdr:rowOff>
    </xdr:from>
    <xdr:to>
      <xdr:col>46</xdr:col>
      <xdr:colOff>38100</xdr:colOff>
      <xdr:row>78</xdr:row>
      <xdr:rowOff>111016</xdr:rowOff>
    </xdr:to>
    <xdr:sp macro="" textlink="">
      <xdr:nvSpPr>
        <xdr:cNvPr id="428" name="楕円 427"/>
        <xdr:cNvSpPr/>
      </xdr:nvSpPr>
      <xdr:spPr>
        <a:xfrm>
          <a:off x="8699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102143</xdr:rowOff>
    </xdr:from>
    <xdr:ext cx="469744" cy="259045"/>
    <xdr:sp macro="" textlink="">
      <xdr:nvSpPr>
        <xdr:cNvPr id="429" name="テキスト ボックス 428"/>
        <xdr:cNvSpPr txBox="1"/>
      </xdr:nvSpPr>
      <xdr:spPr>
        <a:xfrm>
          <a:off x="8515428" y="134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12295</xdr:rowOff>
    </xdr:from>
    <xdr:to>
      <xdr:col>41</xdr:col>
      <xdr:colOff>101600</xdr:colOff>
      <xdr:row>78</xdr:row>
      <xdr:rowOff>113895</xdr:rowOff>
    </xdr:to>
    <xdr:sp macro="" textlink="">
      <xdr:nvSpPr>
        <xdr:cNvPr id="430" name="楕円 429"/>
        <xdr:cNvSpPr/>
      </xdr:nvSpPr>
      <xdr:spPr>
        <a:xfrm>
          <a:off x="7810500" y="133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105022</xdr:rowOff>
    </xdr:from>
    <xdr:ext cx="469744" cy="259045"/>
    <xdr:sp macro="" textlink="">
      <xdr:nvSpPr>
        <xdr:cNvPr id="431" name="テキスト ボックス 430"/>
        <xdr:cNvSpPr txBox="1"/>
      </xdr:nvSpPr>
      <xdr:spPr>
        <a:xfrm>
          <a:off x="7626428" y="134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18309</xdr:rowOff>
    </xdr:from>
    <xdr:to>
      <xdr:col>36</xdr:col>
      <xdr:colOff>165100</xdr:colOff>
      <xdr:row>78</xdr:row>
      <xdr:rowOff>119909</xdr:rowOff>
    </xdr:to>
    <xdr:sp macro="" textlink="">
      <xdr:nvSpPr>
        <xdr:cNvPr id="432" name="楕円 431"/>
        <xdr:cNvSpPr/>
      </xdr:nvSpPr>
      <xdr:spPr>
        <a:xfrm>
          <a:off x="6921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111036</xdr:rowOff>
    </xdr:from>
    <xdr:ext cx="469744" cy="259045"/>
    <xdr:sp macro="" textlink="">
      <xdr:nvSpPr>
        <xdr:cNvPr id="433" name="テキスト ボックス 432"/>
        <xdr:cNvSpPr txBox="1"/>
      </xdr:nvSpPr>
      <xdr:spPr>
        <a:xfrm>
          <a:off x="6737428" y="134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89319</xdr:rowOff>
    </xdr:from>
    <xdr:to>
      <xdr:col>55</xdr:col>
      <xdr:colOff>0</xdr:colOff>
      <xdr:row>97</xdr:row>
      <xdr:rowOff>109931</xdr:rowOff>
    </xdr:to>
    <xdr:cxnSp macro="">
      <xdr:nvCxnSpPr>
        <xdr:cNvPr id="462" name="直線コネクタ 461"/>
        <xdr:cNvCxnSpPr/>
      </xdr:nvCxnSpPr>
      <xdr:spPr>
        <a:xfrm flipV="1">
          <a:off x="9639300" y="16719969"/>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52591</xdr:rowOff>
    </xdr:from>
    <xdr:to>
      <xdr:col>50</xdr:col>
      <xdr:colOff>114300</xdr:colOff>
      <xdr:row>97</xdr:row>
      <xdr:rowOff>109931</xdr:rowOff>
    </xdr:to>
    <xdr:cxnSp macro="">
      <xdr:nvCxnSpPr>
        <xdr:cNvPr id="465" name="直線コネクタ 464"/>
        <xdr:cNvCxnSpPr/>
      </xdr:nvCxnSpPr>
      <xdr:spPr>
        <a:xfrm>
          <a:off x="8750300" y="1668324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20510</xdr:rowOff>
    </xdr:from>
    <xdr:to>
      <xdr:col>45</xdr:col>
      <xdr:colOff>177800</xdr:colOff>
      <xdr:row>97</xdr:row>
      <xdr:rowOff>52591</xdr:rowOff>
    </xdr:to>
    <xdr:cxnSp macro="">
      <xdr:nvCxnSpPr>
        <xdr:cNvPr id="468" name="直線コネクタ 467"/>
        <xdr:cNvCxnSpPr/>
      </xdr:nvCxnSpPr>
      <xdr:spPr>
        <a:xfrm>
          <a:off x="7861300" y="1665116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161671</xdr:rowOff>
    </xdr:from>
    <xdr:to>
      <xdr:col>41</xdr:col>
      <xdr:colOff>50800</xdr:colOff>
      <xdr:row>97</xdr:row>
      <xdr:rowOff>20510</xdr:rowOff>
    </xdr:to>
    <xdr:cxnSp macro="">
      <xdr:nvCxnSpPr>
        <xdr:cNvPr id="471" name="直線コネクタ 470"/>
        <xdr:cNvCxnSpPr/>
      </xdr:nvCxnSpPr>
      <xdr:spPr>
        <a:xfrm>
          <a:off x="6972300" y="16620871"/>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38519</xdr:rowOff>
    </xdr:from>
    <xdr:to>
      <xdr:col>55</xdr:col>
      <xdr:colOff>50800</xdr:colOff>
      <xdr:row>97</xdr:row>
      <xdr:rowOff>140119</xdr:rowOff>
    </xdr:to>
    <xdr:sp macro="" textlink="">
      <xdr:nvSpPr>
        <xdr:cNvPr id="481" name="楕円 480"/>
        <xdr:cNvSpPr/>
      </xdr:nvSpPr>
      <xdr:spPr>
        <a:xfrm>
          <a:off x="10426700" y="166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124896</xdr:rowOff>
    </xdr:from>
    <xdr:ext cx="534377" cy="259045"/>
    <xdr:sp macro="" textlink="">
      <xdr:nvSpPr>
        <xdr:cNvPr id="482" name="土木費該当値テキスト"/>
        <xdr:cNvSpPr txBox="1"/>
      </xdr:nvSpPr>
      <xdr:spPr>
        <a:xfrm>
          <a:off x="10528300"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59131</xdr:rowOff>
    </xdr:from>
    <xdr:to>
      <xdr:col>50</xdr:col>
      <xdr:colOff>165100</xdr:colOff>
      <xdr:row>97</xdr:row>
      <xdr:rowOff>160731</xdr:rowOff>
    </xdr:to>
    <xdr:sp macro="" textlink="">
      <xdr:nvSpPr>
        <xdr:cNvPr id="483" name="楕円 482"/>
        <xdr:cNvSpPr/>
      </xdr:nvSpPr>
      <xdr:spPr>
        <a:xfrm>
          <a:off x="9588500" y="16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151858</xdr:rowOff>
    </xdr:from>
    <xdr:ext cx="534377" cy="259045"/>
    <xdr:sp macro="" textlink="">
      <xdr:nvSpPr>
        <xdr:cNvPr id="484" name="テキスト ボックス 483"/>
        <xdr:cNvSpPr txBox="1"/>
      </xdr:nvSpPr>
      <xdr:spPr>
        <a:xfrm>
          <a:off x="9372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1791</xdr:rowOff>
    </xdr:from>
    <xdr:to>
      <xdr:col>46</xdr:col>
      <xdr:colOff>38100</xdr:colOff>
      <xdr:row>97</xdr:row>
      <xdr:rowOff>103391</xdr:rowOff>
    </xdr:to>
    <xdr:sp macro="" textlink="">
      <xdr:nvSpPr>
        <xdr:cNvPr id="485" name="楕円 484"/>
        <xdr:cNvSpPr/>
      </xdr:nvSpPr>
      <xdr:spPr>
        <a:xfrm>
          <a:off x="8699500" y="166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94518</xdr:rowOff>
    </xdr:from>
    <xdr:ext cx="534377" cy="259045"/>
    <xdr:sp macro="" textlink="">
      <xdr:nvSpPr>
        <xdr:cNvPr id="486" name="テキスト ボックス 485"/>
        <xdr:cNvSpPr txBox="1"/>
      </xdr:nvSpPr>
      <xdr:spPr>
        <a:xfrm>
          <a:off x="8483111" y="167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141160</xdr:rowOff>
    </xdr:from>
    <xdr:to>
      <xdr:col>41</xdr:col>
      <xdr:colOff>101600</xdr:colOff>
      <xdr:row>97</xdr:row>
      <xdr:rowOff>71310</xdr:rowOff>
    </xdr:to>
    <xdr:sp macro="" textlink="">
      <xdr:nvSpPr>
        <xdr:cNvPr id="487" name="楕円 486"/>
        <xdr:cNvSpPr/>
      </xdr:nvSpPr>
      <xdr:spPr>
        <a:xfrm>
          <a:off x="7810500" y="166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62437</xdr:rowOff>
    </xdr:from>
    <xdr:ext cx="534377" cy="259045"/>
    <xdr:sp macro="" textlink="">
      <xdr:nvSpPr>
        <xdr:cNvPr id="488" name="テキスト ボックス 487"/>
        <xdr:cNvSpPr txBox="1"/>
      </xdr:nvSpPr>
      <xdr:spPr>
        <a:xfrm>
          <a:off x="7594111" y="166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110871</xdr:rowOff>
    </xdr:from>
    <xdr:to>
      <xdr:col>36</xdr:col>
      <xdr:colOff>165100</xdr:colOff>
      <xdr:row>97</xdr:row>
      <xdr:rowOff>41021</xdr:rowOff>
    </xdr:to>
    <xdr:sp macro="" textlink="">
      <xdr:nvSpPr>
        <xdr:cNvPr id="489" name="楕円 488"/>
        <xdr:cNvSpPr/>
      </xdr:nvSpPr>
      <xdr:spPr>
        <a:xfrm>
          <a:off x="6921500" y="165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32148</xdr:rowOff>
    </xdr:from>
    <xdr:ext cx="534377" cy="259045"/>
    <xdr:sp macro="" textlink="">
      <xdr:nvSpPr>
        <xdr:cNvPr id="490" name="テキスト ボックス 489"/>
        <xdr:cNvSpPr txBox="1"/>
      </xdr:nvSpPr>
      <xdr:spPr>
        <a:xfrm>
          <a:off x="6705111" y="166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101581</xdr:rowOff>
    </xdr:from>
    <xdr:to>
      <xdr:col>85</xdr:col>
      <xdr:colOff>127000</xdr:colOff>
      <xdr:row>37</xdr:row>
      <xdr:rowOff>114668</xdr:rowOff>
    </xdr:to>
    <xdr:cxnSp macro="">
      <xdr:nvCxnSpPr>
        <xdr:cNvPr id="516" name="直線コネクタ 515"/>
        <xdr:cNvCxnSpPr/>
      </xdr:nvCxnSpPr>
      <xdr:spPr>
        <a:xfrm flipV="1">
          <a:off x="15481300" y="6445231"/>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114668</xdr:rowOff>
    </xdr:from>
    <xdr:to>
      <xdr:col>81</xdr:col>
      <xdr:colOff>50800</xdr:colOff>
      <xdr:row>37</xdr:row>
      <xdr:rowOff>140729</xdr:rowOff>
    </xdr:to>
    <xdr:cxnSp macro="">
      <xdr:nvCxnSpPr>
        <xdr:cNvPr id="519" name="直線コネクタ 518"/>
        <xdr:cNvCxnSpPr/>
      </xdr:nvCxnSpPr>
      <xdr:spPr>
        <a:xfrm flipV="1">
          <a:off x="14592300" y="6458318"/>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140729</xdr:rowOff>
    </xdr:from>
    <xdr:to>
      <xdr:col>76</xdr:col>
      <xdr:colOff>114300</xdr:colOff>
      <xdr:row>37</xdr:row>
      <xdr:rowOff>155016</xdr:rowOff>
    </xdr:to>
    <xdr:cxnSp macro="">
      <xdr:nvCxnSpPr>
        <xdr:cNvPr id="522" name="直線コネクタ 521"/>
        <xdr:cNvCxnSpPr/>
      </xdr:nvCxnSpPr>
      <xdr:spPr>
        <a:xfrm flipV="1">
          <a:off x="13703300" y="648437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107867</xdr:rowOff>
    </xdr:from>
    <xdr:to>
      <xdr:col>71</xdr:col>
      <xdr:colOff>177800</xdr:colOff>
      <xdr:row>37</xdr:row>
      <xdr:rowOff>155016</xdr:rowOff>
    </xdr:to>
    <xdr:cxnSp macro="">
      <xdr:nvCxnSpPr>
        <xdr:cNvPr id="525" name="直線コネクタ 524"/>
        <xdr:cNvCxnSpPr/>
      </xdr:nvCxnSpPr>
      <xdr:spPr>
        <a:xfrm>
          <a:off x="12814300" y="6451517"/>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50781</xdr:rowOff>
    </xdr:from>
    <xdr:to>
      <xdr:col>85</xdr:col>
      <xdr:colOff>177800</xdr:colOff>
      <xdr:row>37</xdr:row>
      <xdr:rowOff>152381</xdr:rowOff>
    </xdr:to>
    <xdr:sp macro="" textlink="">
      <xdr:nvSpPr>
        <xdr:cNvPr id="535" name="楕円 534"/>
        <xdr:cNvSpPr/>
      </xdr:nvSpPr>
      <xdr:spPr>
        <a:xfrm>
          <a:off x="16268700" y="63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137158</xdr:rowOff>
    </xdr:from>
    <xdr:ext cx="534377" cy="259045"/>
    <xdr:sp macro="" textlink="">
      <xdr:nvSpPr>
        <xdr:cNvPr id="536" name="消防費該当値テキスト"/>
        <xdr:cNvSpPr txBox="1"/>
      </xdr:nvSpPr>
      <xdr:spPr>
        <a:xfrm>
          <a:off x="16370300" y="63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63868</xdr:rowOff>
    </xdr:from>
    <xdr:to>
      <xdr:col>81</xdr:col>
      <xdr:colOff>101600</xdr:colOff>
      <xdr:row>37</xdr:row>
      <xdr:rowOff>165468</xdr:rowOff>
    </xdr:to>
    <xdr:sp macro="" textlink="">
      <xdr:nvSpPr>
        <xdr:cNvPr id="537" name="楕円 536"/>
        <xdr:cNvSpPr/>
      </xdr:nvSpPr>
      <xdr:spPr>
        <a:xfrm>
          <a:off x="15430500" y="64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156595</xdr:rowOff>
    </xdr:from>
    <xdr:ext cx="534377" cy="259045"/>
    <xdr:sp macro="" textlink="">
      <xdr:nvSpPr>
        <xdr:cNvPr id="538" name="テキスト ボックス 537"/>
        <xdr:cNvSpPr txBox="1"/>
      </xdr:nvSpPr>
      <xdr:spPr>
        <a:xfrm>
          <a:off x="15214111" y="65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89929</xdr:rowOff>
    </xdr:from>
    <xdr:to>
      <xdr:col>76</xdr:col>
      <xdr:colOff>165100</xdr:colOff>
      <xdr:row>38</xdr:row>
      <xdr:rowOff>20079</xdr:rowOff>
    </xdr:to>
    <xdr:sp macro="" textlink="">
      <xdr:nvSpPr>
        <xdr:cNvPr id="539" name="楕円 538"/>
        <xdr:cNvSpPr/>
      </xdr:nvSpPr>
      <xdr:spPr>
        <a:xfrm>
          <a:off x="14541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11206</xdr:rowOff>
    </xdr:from>
    <xdr:ext cx="534377" cy="259045"/>
    <xdr:sp macro="" textlink="">
      <xdr:nvSpPr>
        <xdr:cNvPr id="540" name="テキスト ボックス 539"/>
        <xdr:cNvSpPr txBox="1"/>
      </xdr:nvSpPr>
      <xdr:spPr>
        <a:xfrm>
          <a:off x="14325111" y="65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104216</xdr:rowOff>
    </xdr:from>
    <xdr:to>
      <xdr:col>72</xdr:col>
      <xdr:colOff>38100</xdr:colOff>
      <xdr:row>38</xdr:row>
      <xdr:rowOff>34366</xdr:rowOff>
    </xdr:to>
    <xdr:sp macro="" textlink="">
      <xdr:nvSpPr>
        <xdr:cNvPr id="541" name="楕円 540"/>
        <xdr:cNvSpPr/>
      </xdr:nvSpPr>
      <xdr:spPr>
        <a:xfrm>
          <a:off x="13652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25493</xdr:rowOff>
    </xdr:from>
    <xdr:ext cx="534377" cy="259045"/>
    <xdr:sp macro="" textlink="">
      <xdr:nvSpPr>
        <xdr:cNvPr id="542" name="テキスト ボックス 541"/>
        <xdr:cNvSpPr txBox="1"/>
      </xdr:nvSpPr>
      <xdr:spPr>
        <a:xfrm>
          <a:off x="13436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57067</xdr:rowOff>
    </xdr:from>
    <xdr:to>
      <xdr:col>67</xdr:col>
      <xdr:colOff>101600</xdr:colOff>
      <xdr:row>37</xdr:row>
      <xdr:rowOff>158667</xdr:rowOff>
    </xdr:to>
    <xdr:sp macro="" textlink="">
      <xdr:nvSpPr>
        <xdr:cNvPr id="543" name="楕円 542"/>
        <xdr:cNvSpPr/>
      </xdr:nvSpPr>
      <xdr:spPr>
        <a:xfrm>
          <a:off x="12763500" y="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149795</xdr:rowOff>
    </xdr:from>
    <xdr:ext cx="534377" cy="259045"/>
    <xdr:sp macro="" textlink="">
      <xdr:nvSpPr>
        <xdr:cNvPr id="544" name="テキスト ボックス 543"/>
        <xdr:cNvSpPr txBox="1"/>
      </xdr:nvSpPr>
      <xdr:spPr>
        <a:xfrm>
          <a:off x="12547111" y="6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24962</xdr:rowOff>
    </xdr:from>
    <xdr:to>
      <xdr:col>85</xdr:col>
      <xdr:colOff>127000</xdr:colOff>
      <xdr:row>55</xdr:row>
      <xdr:rowOff>18390</xdr:rowOff>
    </xdr:to>
    <xdr:cxnSp macro="">
      <xdr:nvCxnSpPr>
        <xdr:cNvPr id="574" name="直線コネクタ 573"/>
        <xdr:cNvCxnSpPr/>
      </xdr:nvCxnSpPr>
      <xdr:spPr>
        <a:xfrm flipV="1">
          <a:off x="15481300" y="9283262"/>
          <a:ext cx="838200" cy="1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18390</xdr:rowOff>
    </xdr:from>
    <xdr:to>
      <xdr:col>81</xdr:col>
      <xdr:colOff>50800</xdr:colOff>
      <xdr:row>55</xdr:row>
      <xdr:rowOff>22561</xdr:rowOff>
    </xdr:to>
    <xdr:cxnSp macro="">
      <xdr:nvCxnSpPr>
        <xdr:cNvPr id="577" name="直線コネクタ 576"/>
        <xdr:cNvCxnSpPr/>
      </xdr:nvCxnSpPr>
      <xdr:spPr>
        <a:xfrm flipV="1">
          <a:off x="14592300" y="9448140"/>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22561</xdr:rowOff>
    </xdr:from>
    <xdr:to>
      <xdr:col>76</xdr:col>
      <xdr:colOff>114300</xdr:colOff>
      <xdr:row>56</xdr:row>
      <xdr:rowOff>120517</xdr:rowOff>
    </xdr:to>
    <xdr:cxnSp macro="">
      <xdr:nvCxnSpPr>
        <xdr:cNvPr id="580" name="直線コネクタ 579"/>
        <xdr:cNvCxnSpPr/>
      </xdr:nvCxnSpPr>
      <xdr:spPr>
        <a:xfrm flipV="1">
          <a:off x="13703300" y="9452311"/>
          <a:ext cx="889000" cy="2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120517</xdr:rowOff>
    </xdr:from>
    <xdr:to>
      <xdr:col>71</xdr:col>
      <xdr:colOff>177800</xdr:colOff>
      <xdr:row>57</xdr:row>
      <xdr:rowOff>169399</xdr:rowOff>
    </xdr:to>
    <xdr:cxnSp macro="">
      <xdr:nvCxnSpPr>
        <xdr:cNvPr id="583" name="直線コネクタ 582"/>
        <xdr:cNvCxnSpPr/>
      </xdr:nvCxnSpPr>
      <xdr:spPr>
        <a:xfrm flipV="1">
          <a:off x="12814300" y="9721717"/>
          <a:ext cx="889000" cy="2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145612</xdr:rowOff>
    </xdr:from>
    <xdr:to>
      <xdr:col>85</xdr:col>
      <xdr:colOff>177800</xdr:colOff>
      <xdr:row>54</xdr:row>
      <xdr:rowOff>75762</xdr:rowOff>
    </xdr:to>
    <xdr:sp macro="" textlink="">
      <xdr:nvSpPr>
        <xdr:cNvPr id="593" name="楕円 592"/>
        <xdr:cNvSpPr/>
      </xdr:nvSpPr>
      <xdr:spPr>
        <a:xfrm>
          <a:off x="16268700" y="92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168489</xdr:rowOff>
    </xdr:from>
    <xdr:ext cx="534377" cy="259045"/>
    <xdr:sp macro="" textlink="">
      <xdr:nvSpPr>
        <xdr:cNvPr id="594" name="教育費該当値テキスト"/>
        <xdr:cNvSpPr txBox="1"/>
      </xdr:nvSpPr>
      <xdr:spPr>
        <a:xfrm>
          <a:off x="16370300" y="9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139040</xdr:rowOff>
    </xdr:from>
    <xdr:to>
      <xdr:col>81</xdr:col>
      <xdr:colOff>101600</xdr:colOff>
      <xdr:row>55</xdr:row>
      <xdr:rowOff>69190</xdr:rowOff>
    </xdr:to>
    <xdr:sp macro="" textlink="">
      <xdr:nvSpPr>
        <xdr:cNvPr id="595" name="楕円 594"/>
        <xdr:cNvSpPr/>
      </xdr:nvSpPr>
      <xdr:spPr>
        <a:xfrm>
          <a:off x="15430500" y="93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85717</xdr:rowOff>
    </xdr:from>
    <xdr:ext cx="534377" cy="259045"/>
    <xdr:sp macro="" textlink="">
      <xdr:nvSpPr>
        <xdr:cNvPr id="596" name="テキスト ボックス 595"/>
        <xdr:cNvSpPr txBox="1"/>
      </xdr:nvSpPr>
      <xdr:spPr>
        <a:xfrm>
          <a:off x="15214111" y="91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143211</xdr:rowOff>
    </xdr:from>
    <xdr:to>
      <xdr:col>76</xdr:col>
      <xdr:colOff>165100</xdr:colOff>
      <xdr:row>55</xdr:row>
      <xdr:rowOff>73361</xdr:rowOff>
    </xdr:to>
    <xdr:sp macro="" textlink="">
      <xdr:nvSpPr>
        <xdr:cNvPr id="597" name="楕円 596"/>
        <xdr:cNvSpPr/>
      </xdr:nvSpPr>
      <xdr:spPr>
        <a:xfrm>
          <a:off x="14541500" y="94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89888</xdr:rowOff>
    </xdr:from>
    <xdr:ext cx="534377" cy="259045"/>
    <xdr:sp macro="" textlink="">
      <xdr:nvSpPr>
        <xdr:cNvPr id="598" name="テキスト ボックス 597"/>
        <xdr:cNvSpPr txBox="1"/>
      </xdr:nvSpPr>
      <xdr:spPr>
        <a:xfrm>
          <a:off x="14325111" y="9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69717</xdr:rowOff>
    </xdr:from>
    <xdr:to>
      <xdr:col>72</xdr:col>
      <xdr:colOff>38100</xdr:colOff>
      <xdr:row>56</xdr:row>
      <xdr:rowOff>171317</xdr:rowOff>
    </xdr:to>
    <xdr:sp macro="" textlink="">
      <xdr:nvSpPr>
        <xdr:cNvPr id="599" name="楕円 598"/>
        <xdr:cNvSpPr/>
      </xdr:nvSpPr>
      <xdr:spPr>
        <a:xfrm>
          <a:off x="13652500" y="96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16394</xdr:rowOff>
    </xdr:from>
    <xdr:ext cx="534377" cy="259045"/>
    <xdr:sp macro="" textlink="">
      <xdr:nvSpPr>
        <xdr:cNvPr id="600" name="テキスト ボックス 599"/>
        <xdr:cNvSpPr txBox="1"/>
      </xdr:nvSpPr>
      <xdr:spPr>
        <a:xfrm>
          <a:off x="13436111" y="94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118599</xdr:rowOff>
    </xdr:from>
    <xdr:to>
      <xdr:col>67</xdr:col>
      <xdr:colOff>101600</xdr:colOff>
      <xdr:row>58</xdr:row>
      <xdr:rowOff>48749</xdr:rowOff>
    </xdr:to>
    <xdr:sp macro="" textlink="">
      <xdr:nvSpPr>
        <xdr:cNvPr id="601" name="楕円 600"/>
        <xdr:cNvSpPr/>
      </xdr:nvSpPr>
      <xdr:spPr>
        <a:xfrm>
          <a:off x="12763500" y="98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39876</xdr:rowOff>
    </xdr:from>
    <xdr:ext cx="534377" cy="259045"/>
    <xdr:sp macro="" textlink="">
      <xdr:nvSpPr>
        <xdr:cNvPr id="602" name="テキスト ボックス 601"/>
        <xdr:cNvSpPr txBox="1"/>
      </xdr:nvSpPr>
      <xdr:spPr>
        <a:xfrm>
          <a:off x="12547111" y="99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13055</xdr:rowOff>
    </xdr:from>
    <xdr:to>
      <xdr:col>85</xdr:col>
      <xdr:colOff>127000</xdr:colOff>
      <xdr:row>78</xdr:row>
      <xdr:rowOff>23171</xdr:rowOff>
    </xdr:to>
    <xdr:cxnSp macro="">
      <xdr:nvCxnSpPr>
        <xdr:cNvPr id="627" name="直線コネクタ 626"/>
        <xdr:cNvCxnSpPr/>
      </xdr:nvCxnSpPr>
      <xdr:spPr>
        <a:xfrm flipV="1">
          <a:off x="15481300" y="13386155"/>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8198</xdr:rowOff>
    </xdr:from>
    <xdr:to>
      <xdr:col>81</xdr:col>
      <xdr:colOff>50800</xdr:colOff>
      <xdr:row>78</xdr:row>
      <xdr:rowOff>23171</xdr:rowOff>
    </xdr:to>
    <xdr:cxnSp macro="">
      <xdr:nvCxnSpPr>
        <xdr:cNvPr id="630" name="直線コネクタ 629"/>
        <xdr:cNvCxnSpPr/>
      </xdr:nvCxnSpPr>
      <xdr:spPr>
        <a:xfrm>
          <a:off x="14592300" y="1338129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8198</xdr:rowOff>
    </xdr:from>
    <xdr:to>
      <xdr:col>76</xdr:col>
      <xdr:colOff>114300</xdr:colOff>
      <xdr:row>78</xdr:row>
      <xdr:rowOff>25400</xdr:rowOff>
    </xdr:to>
    <xdr:cxnSp macro="">
      <xdr:nvCxnSpPr>
        <xdr:cNvPr id="633" name="直線コネクタ 632"/>
        <xdr:cNvCxnSpPr/>
      </xdr:nvCxnSpPr>
      <xdr:spPr>
        <a:xfrm flipV="1">
          <a:off x="13703300" y="1338129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133705</xdr:rowOff>
    </xdr:from>
    <xdr:to>
      <xdr:col>85</xdr:col>
      <xdr:colOff>177800</xdr:colOff>
      <xdr:row>78</xdr:row>
      <xdr:rowOff>63855</xdr:rowOff>
    </xdr:to>
    <xdr:sp macro="" textlink="">
      <xdr:nvSpPr>
        <xdr:cNvPr id="646" name="楕円 645"/>
        <xdr:cNvSpPr/>
      </xdr:nvSpPr>
      <xdr:spPr>
        <a:xfrm>
          <a:off x="162687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78565" cy="259045"/>
    <xdr:sp macro="" textlink="">
      <xdr:nvSpPr>
        <xdr:cNvPr id="647" name="災害復旧費該当値テキスト"/>
        <xdr:cNvSpPr txBox="1"/>
      </xdr:nvSpPr>
      <xdr:spPr>
        <a:xfrm>
          <a:off x="16370300" y="1326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143821</xdr:rowOff>
    </xdr:from>
    <xdr:to>
      <xdr:col>81</xdr:col>
      <xdr:colOff>101600</xdr:colOff>
      <xdr:row>78</xdr:row>
      <xdr:rowOff>73971</xdr:rowOff>
    </xdr:to>
    <xdr:sp macro="" textlink="">
      <xdr:nvSpPr>
        <xdr:cNvPr id="648" name="楕円 647"/>
        <xdr:cNvSpPr/>
      </xdr:nvSpPr>
      <xdr:spPr>
        <a:xfrm>
          <a:off x="15430500" y="133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65098</xdr:rowOff>
    </xdr:from>
    <xdr:ext cx="313932" cy="259045"/>
    <xdr:sp macro="" textlink="">
      <xdr:nvSpPr>
        <xdr:cNvPr id="649" name="テキスト ボックス 648"/>
        <xdr:cNvSpPr txBox="1"/>
      </xdr:nvSpPr>
      <xdr:spPr>
        <a:xfrm>
          <a:off x="15324333" y="1343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128848</xdr:rowOff>
    </xdr:from>
    <xdr:to>
      <xdr:col>76</xdr:col>
      <xdr:colOff>165100</xdr:colOff>
      <xdr:row>78</xdr:row>
      <xdr:rowOff>58998</xdr:rowOff>
    </xdr:to>
    <xdr:sp macro="" textlink="">
      <xdr:nvSpPr>
        <xdr:cNvPr id="650" name="楕円 649"/>
        <xdr:cNvSpPr/>
      </xdr:nvSpPr>
      <xdr:spPr>
        <a:xfrm>
          <a:off x="14541500" y="133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50125</xdr:rowOff>
    </xdr:from>
    <xdr:ext cx="378565" cy="259045"/>
    <xdr:sp macro="" textlink="">
      <xdr:nvSpPr>
        <xdr:cNvPr id="651" name="テキスト ボックス 650"/>
        <xdr:cNvSpPr txBox="1"/>
      </xdr:nvSpPr>
      <xdr:spPr>
        <a:xfrm>
          <a:off x="14403017" y="1342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137398</xdr:rowOff>
    </xdr:from>
    <xdr:to>
      <xdr:col>85</xdr:col>
      <xdr:colOff>127000</xdr:colOff>
      <xdr:row>96</xdr:row>
      <xdr:rowOff>139178</xdr:rowOff>
    </xdr:to>
    <xdr:cxnSp macro="">
      <xdr:nvCxnSpPr>
        <xdr:cNvPr id="686" name="直線コネクタ 685"/>
        <xdr:cNvCxnSpPr/>
      </xdr:nvCxnSpPr>
      <xdr:spPr>
        <a:xfrm>
          <a:off x="15481300" y="1659659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105328</xdr:rowOff>
    </xdr:from>
    <xdr:to>
      <xdr:col>81</xdr:col>
      <xdr:colOff>50800</xdr:colOff>
      <xdr:row>96</xdr:row>
      <xdr:rowOff>137398</xdr:rowOff>
    </xdr:to>
    <xdr:cxnSp macro="">
      <xdr:nvCxnSpPr>
        <xdr:cNvPr id="689" name="直線コネクタ 688"/>
        <xdr:cNvCxnSpPr/>
      </xdr:nvCxnSpPr>
      <xdr:spPr>
        <a:xfrm>
          <a:off x="14592300" y="16564528"/>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63103</xdr:rowOff>
    </xdr:from>
    <xdr:to>
      <xdr:col>76</xdr:col>
      <xdr:colOff>114300</xdr:colOff>
      <xdr:row>96</xdr:row>
      <xdr:rowOff>105328</xdr:rowOff>
    </xdr:to>
    <xdr:cxnSp macro="">
      <xdr:nvCxnSpPr>
        <xdr:cNvPr id="692" name="直線コネクタ 691"/>
        <xdr:cNvCxnSpPr/>
      </xdr:nvCxnSpPr>
      <xdr:spPr>
        <a:xfrm>
          <a:off x="13703300" y="16522303"/>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63103</xdr:rowOff>
    </xdr:from>
    <xdr:to>
      <xdr:col>71</xdr:col>
      <xdr:colOff>177800</xdr:colOff>
      <xdr:row>96</xdr:row>
      <xdr:rowOff>104529</xdr:rowOff>
    </xdr:to>
    <xdr:cxnSp macro="">
      <xdr:nvCxnSpPr>
        <xdr:cNvPr id="695" name="直線コネクタ 694"/>
        <xdr:cNvCxnSpPr/>
      </xdr:nvCxnSpPr>
      <xdr:spPr>
        <a:xfrm flipV="1">
          <a:off x="12814300" y="16522303"/>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88378</xdr:rowOff>
    </xdr:from>
    <xdr:to>
      <xdr:col>85</xdr:col>
      <xdr:colOff>177800</xdr:colOff>
      <xdr:row>97</xdr:row>
      <xdr:rowOff>18528</xdr:rowOff>
    </xdr:to>
    <xdr:sp macro="" textlink="">
      <xdr:nvSpPr>
        <xdr:cNvPr id="705" name="楕円 704"/>
        <xdr:cNvSpPr/>
      </xdr:nvSpPr>
      <xdr:spPr>
        <a:xfrm>
          <a:off x="16268700" y="165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66805</xdr:rowOff>
    </xdr:from>
    <xdr:ext cx="534377" cy="259045"/>
    <xdr:sp macro="" textlink="">
      <xdr:nvSpPr>
        <xdr:cNvPr id="706" name="公債費該当値テキスト"/>
        <xdr:cNvSpPr txBox="1"/>
      </xdr:nvSpPr>
      <xdr:spPr>
        <a:xfrm>
          <a:off x="16370300" y="165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86598</xdr:rowOff>
    </xdr:from>
    <xdr:to>
      <xdr:col>81</xdr:col>
      <xdr:colOff>101600</xdr:colOff>
      <xdr:row>97</xdr:row>
      <xdr:rowOff>16748</xdr:rowOff>
    </xdr:to>
    <xdr:sp macro="" textlink="">
      <xdr:nvSpPr>
        <xdr:cNvPr id="707" name="楕円 706"/>
        <xdr:cNvSpPr/>
      </xdr:nvSpPr>
      <xdr:spPr>
        <a:xfrm>
          <a:off x="15430500" y="1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7875</xdr:rowOff>
    </xdr:from>
    <xdr:ext cx="534377" cy="259045"/>
    <xdr:sp macro="" textlink="">
      <xdr:nvSpPr>
        <xdr:cNvPr id="708" name="テキスト ボックス 707"/>
        <xdr:cNvSpPr txBox="1"/>
      </xdr:nvSpPr>
      <xdr:spPr>
        <a:xfrm>
          <a:off x="15214111" y="166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54528</xdr:rowOff>
    </xdr:from>
    <xdr:to>
      <xdr:col>76</xdr:col>
      <xdr:colOff>165100</xdr:colOff>
      <xdr:row>96</xdr:row>
      <xdr:rowOff>156128</xdr:rowOff>
    </xdr:to>
    <xdr:sp macro="" textlink="">
      <xdr:nvSpPr>
        <xdr:cNvPr id="709" name="楕円 708"/>
        <xdr:cNvSpPr/>
      </xdr:nvSpPr>
      <xdr:spPr>
        <a:xfrm>
          <a:off x="14541500" y="165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147255</xdr:rowOff>
    </xdr:from>
    <xdr:ext cx="534377" cy="259045"/>
    <xdr:sp macro="" textlink="">
      <xdr:nvSpPr>
        <xdr:cNvPr id="710" name="テキスト ボックス 709"/>
        <xdr:cNvSpPr txBox="1"/>
      </xdr:nvSpPr>
      <xdr:spPr>
        <a:xfrm>
          <a:off x="14325111" y="166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12303</xdr:rowOff>
    </xdr:from>
    <xdr:to>
      <xdr:col>72</xdr:col>
      <xdr:colOff>38100</xdr:colOff>
      <xdr:row>96</xdr:row>
      <xdr:rowOff>113903</xdr:rowOff>
    </xdr:to>
    <xdr:sp macro="" textlink="">
      <xdr:nvSpPr>
        <xdr:cNvPr id="711" name="楕円 710"/>
        <xdr:cNvSpPr/>
      </xdr:nvSpPr>
      <xdr:spPr>
        <a:xfrm>
          <a:off x="13652500" y="164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105030</xdr:rowOff>
    </xdr:from>
    <xdr:ext cx="534377" cy="259045"/>
    <xdr:sp macro="" textlink="">
      <xdr:nvSpPr>
        <xdr:cNvPr id="712" name="テキスト ボックス 711"/>
        <xdr:cNvSpPr txBox="1"/>
      </xdr:nvSpPr>
      <xdr:spPr>
        <a:xfrm>
          <a:off x="13436111" y="16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53729</xdr:rowOff>
    </xdr:from>
    <xdr:to>
      <xdr:col>67</xdr:col>
      <xdr:colOff>101600</xdr:colOff>
      <xdr:row>96</xdr:row>
      <xdr:rowOff>155329</xdr:rowOff>
    </xdr:to>
    <xdr:sp macro="" textlink="">
      <xdr:nvSpPr>
        <xdr:cNvPr id="713" name="楕円 712"/>
        <xdr:cNvSpPr/>
      </xdr:nvSpPr>
      <xdr:spPr>
        <a:xfrm>
          <a:off x="12763500" y="16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146456</xdr:rowOff>
    </xdr:from>
    <xdr:ext cx="534377" cy="259045"/>
    <xdr:sp macro="" textlink="">
      <xdr:nvSpPr>
        <xdr:cNvPr id="714" name="テキスト ボックス 713"/>
        <xdr:cNvSpPr txBox="1"/>
      </xdr:nvSpPr>
      <xdr:spPr>
        <a:xfrm>
          <a:off x="12547111" y="166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教育費は、住民一人当たりのコストが類似団体内平均値を</a:t>
          </a:r>
          <a:r>
            <a:rPr kumimoji="1" lang="en-US" altLang="ja-JP" sz="1300">
              <a:latin typeface="ＭＳ Ｐゴシック" panose="020B0600070205080204" pitchFamily="50" charset="-128"/>
              <a:ea typeface="ＭＳ Ｐゴシック" panose="020B0600070205080204" pitchFamily="50" charset="-128"/>
            </a:rPr>
            <a:t>13,282</a:t>
          </a:r>
          <a:r>
            <a:rPr kumimoji="1" lang="ja-JP" altLang="en-US" sz="1300">
              <a:latin typeface="ＭＳ Ｐゴシック" panose="020B0600070205080204" pitchFamily="50" charset="-128"/>
              <a:ea typeface="ＭＳ Ｐゴシック" panose="020B0600070205080204" pitchFamily="50" charset="-128"/>
            </a:rPr>
            <a:t>円と大幅に上回っている。前年度からは</a:t>
          </a:r>
          <a:r>
            <a:rPr kumimoji="1" lang="en-US" altLang="ja-JP" sz="1300">
              <a:latin typeface="ＭＳ Ｐゴシック" panose="020B0600070205080204" pitchFamily="50" charset="-128"/>
              <a:ea typeface="ＭＳ Ｐゴシック" panose="020B0600070205080204" pitchFamily="50" charset="-128"/>
            </a:rPr>
            <a:t>8,655</a:t>
          </a:r>
          <a:r>
            <a:rPr kumimoji="1" lang="ja-JP" altLang="en-US" sz="1300">
              <a:latin typeface="ＭＳ Ｐゴシック" panose="020B0600070205080204" pitchFamily="50" charset="-128"/>
              <a:ea typeface="ＭＳ Ｐゴシック" panose="020B0600070205080204" pitchFamily="50" charset="-128"/>
            </a:rPr>
            <a:t>円増加、この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ヶ年で約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倍となっており、人口増加に伴う児童生徒数の増加により、決算額は年々増加している。主な要因は、福間小学校整備改修事業、小・中学校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学習環境整備事業である。</a:t>
          </a:r>
        </a:p>
        <a:p>
          <a:r>
            <a:rPr kumimoji="1" lang="ja-JP" altLang="en-US" sz="1300">
              <a:latin typeface="ＭＳ Ｐゴシック" panose="020B0600070205080204" pitchFamily="50" charset="-128"/>
              <a:ea typeface="ＭＳ Ｐゴシック" panose="020B0600070205080204" pitchFamily="50" charset="-128"/>
            </a:rPr>
            <a:t>民生費は、類似団体内平均値よりも低い水準となっているが、障害児通所支援事業、私立保育所・管外保育所保育委託事業等の増加により、住民一人当たりのコストが前年度から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10,453</a:t>
          </a:r>
          <a:r>
            <a:rPr kumimoji="1" lang="ja-JP" altLang="en-US" sz="1300">
              <a:latin typeface="ＭＳ Ｐゴシック" panose="020B0600070205080204" pitchFamily="50" charset="-128"/>
              <a:ea typeface="ＭＳ Ｐゴシック" panose="020B0600070205080204" pitchFamily="50" charset="-128"/>
            </a:rPr>
            <a:t>円増加している。　</a:t>
          </a:r>
        </a:p>
        <a:p>
          <a:r>
            <a:rPr kumimoji="1" lang="ja-JP" altLang="en-US" sz="1300">
              <a:latin typeface="ＭＳ Ｐゴシック" panose="020B0600070205080204" pitchFamily="50" charset="-128"/>
              <a:ea typeface="ＭＳ Ｐゴシック" panose="020B0600070205080204" pitchFamily="50" charset="-128"/>
            </a:rPr>
            <a:t>衛生費は、水道関係の一部事務組合負担金が減少した一方、新型コロナウイルス関連事業が増加したため、住民一人当たりのコストが前年度から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2,775</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a:t>
          </a:r>
          <a:r>
            <a:rPr kumimoji="1" lang="en-US" altLang="ja-JP" sz="1300">
              <a:latin typeface="ＭＳ Ｐゴシック" panose="020B0600070205080204" pitchFamily="50" charset="-128"/>
              <a:ea typeface="ＭＳ Ｐゴシック" panose="020B0600070205080204" pitchFamily="50" charset="-128"/>
            </a:rPr>
            <a:t>139,309</a:t>
          </a:r>
          <a:r>
            <a:rPr kumimoji="1" lang="ja-JP" altLang="en-US" sz="1300">
              <a:latin typeface="ＭＳ Ｐゴシック" panose="020B0600070205080204" pitchFamily="50" charset="-128"/>
              <a:ea typeface="ＭＳ Ｐゴシック" panose="020B0600070205080204" pitchFamily="50" charset="-128"/>
            </a:rPr>
            <a:t>円であり前年度から</a:t>
          </a:r>
          <a:r>
            <a:rPr kumimoji="1" lang="en-US" altLang="ja-JP" sz="1300">
              <a:latin typeface="ＭＳ Ｐゴシック" panose="020B0600070205080204" pitchFamily="50" charset="-128"/>
              <a:ea typeface="ＭＳ Ｐゴシック" panose="020B0600070205080204" pitchFamily="50" charset="-128"/>
            </a:rPr>
            <a:t>98,722</a:t>
          </a:r>
          <a:r>
            <a:rPr kumimoji="1" lang="ja-JP" altLang="en-US" sz="1300">
              <a:latin typeface="ＭＳ Ｐゴシック" panose="020B0600070205080204" pitchFamily="50" charset="-128"/>
              <a:ea typeface="ＭＳ Ｐゴシック" panose="020B0600070205080204" pitchFamily="50" charset="-128"/>
            </a:rPr>
            <a:t>円と大きく増加しているが、これは特別定額給付金事業によるものである。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実質収支額は継続的に黒字を確保し、概ね安定的な収支となっている。財政調整基金については、平成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年度以降、財源不足による取り崩しはない。今後も安易な基金の取り崩しが生じることがないよう、適切な財政運営に努める。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年度に老人保健特別会計単独で赤字が生じたことはあるが、連結赤字比率において、これまで赤字を計上したことはない。今後も赤字を生じさせないよう、適切な財政運営に努める。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32253839</v>
      </c>
      <c r="BO4" s="464"/>
      <c r="BP4" s="464"/>
      <c r="BQ4" s="464"/>
      <c r="BR4" s="464"/>
      <c r="BS4" s="464"/>
      <c r="BT4" s="464"/>
      <c r="BU4" s="465"/>
      <c r="BV4" s="463">
        <v>23229281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31520037</v>
      </c>
      <c r="BO5" s="469"/>
      <c r="BP5" s="469"/>
      <c r="BQ5" s="469"/>
      <c r="BR5" s="469"/>
      <c r="BS5" s="469"/>
      <c r="BT5" s="469"/>
      <c r="BU5" s="470"/>
      <c r="BV5" s="468">
        <v>22653961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95.5</v>
      </c>
      <c r="CU5" s="439"/>
      <c r="CV5" s="439"/>
      <c r="CW5" s="439"/>
      <c r="CX5" s="439"/>
      <c r="CY5" s="439"/>
      <c r="CZ5" s="439"/>
      <c r="DA5" s="440"/>
      <c r="DB5" s="438">
        <v>94.9</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733802</v>
      </c>
      <c r="BO6" s="469"/>
      <c r="BP6" s="469"/>
      <c r="BQ6" s="469"/>
      <c r="BR6" s="469"/>
      <c r="BS6" s="469"/>
      <c r="BT6" s="469"/>
      <c r="BU6" s="470"/>
      <c r="BV6" s="468">
        <v>575320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100</v>
      </c>
      <c r="CU6" s="622"/>
      <c r="CV6" s="622"/>
      <c r="CW6" s="622"/>
      <c r="CX6" s="622"/>
      <c r="CY6" s="622"/>
      <c r="CZ6" s="622"/>
      <c r="DA6" s="623"/>
      <c r="DB6" s="621">
        <v>99.4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50962</v>
      </c>
      <c r="BO7" s="469"/>
      <c r="BP7" s="469"/>
      <c r="BQ7" s="469"/>
      <c r="BR7" s="469"/>
      <c r="BS7" s="469"/>
      <c r="BT7" s="469"/>
      <c r="BU7" s="470"/>
      <c r="BV7" s="468">
        <v>74191</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13508779</v>
      </c>
      <c r="CU7" s="469"/>
      <c r="CV7" s="469"/>
      <c r="CW7" s="469"/>
      <c r="CX7" s="469"/>
      <c r="CY7" s="469"/>
      <c r="CZ7" s="469"/>
      <c r="DA7" s="470"/>
      <c r="DB7" s="468">
        <v>13031885</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682840</v>
      </c>
      <c r="BO8" s="469"/>
      <c r="BP8" s="469"/>
      <c r="BQ8" s="469"/>
      <c r="BR8" s="469"/>
      <c r="BS8" s="469"/>
      <c r="BT8" s="469"/>
      <c r="BU8" s="470"/>
      <c r="BV8" s="468">
        <v>501129</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0.59</v>
      </c>
      <c r="CU8" s="582"/>
      <c r="CV8" s="582"/>
      <c r="CW8" s="582"/>
      <c r="CX8" s="582"/>
      <c r="CY8" s="582"/>
      <c r="CZ8" s="582"/>
      <c r="DA8" s="583"/>
      <c r="DB8" s="581">
        <v>0.57999999999999996</v>
      </c>
      <c r="DC8" s="582"/>
      <c r="DD8" s="582"/>
      <c r="DE8" s="582"/>
      <c r="DF8" s="582"/>
      <c r="DG8" s="582"/>
      <c r="DH8" s="582"/>
      <c r="DI8" s="583"/>
      <c r="DJ8" s="186"/>
      <c r="DK8" s="186"/>
      <c r="DL8" s="186"/>
      <c r="DM8" s="186"/>
      <c r="DN8" s="186"/>
      <c r="DO8" s="186"/>
    </row>
    <row r="9" spans="1:119" ht="18.75" customHeight="1" thickBot="1">
      <c r="A9" s="187"/>
      <c r="B9" s="610" t="s">
        <v>109</v>
      </c>
      <c r="C9" s="611"/>
      <c r="D9" s="611"/>
      <c r="E9" s="611"/>
      <c r="F9" s="611"/>
      <c r="G9" s="611"/>
      <c r="H9" s="611"/>
      <c r="I9" s="611"/>
      <c r="J9" s="611"/>
      <c r="K9" s="531"/>
      <c r="L9" s="612" t="s">
        <v>110</v>
      </c>
      <c r="M9" s="613"/>
      <c r="N9" s="613"/>
      <c r="O9" s="613"/>
      <c r="P9" s="613"/>
      <c r="Q9" s="614"/>
      <c r="R9" s="615">
        <v>67033</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93</v>
      </c>
      <c r="AV9" s="526"/>
      <c r="AW9" s="526"/>
      <c r="AX9" s="526"/>
      <c r="AY9" s="448" t="s">
        <v>113</v>
      </c>
      <c r="AZ9" s="449"/>
      <c r="BA9" s="449"/>
      <c r="BB9" s="449"/>
      <c r="BC9" s="449"/>
      <c r="BD9" s="449"/>
      <c r="BE9" s="449"/>
      <c r="BF9" s="449"/>
      <c r="BG9" s="449"/>
      <c r="BH9" s="449"/>
      <c r="BI9" s="449"/>
      <c r="BJ9" s="449"/>
      <c r="BK9" s="449"/>
      <c r="BL9" s="449"/>
      <c r="BM9" s="450"/>
      <c r="BN9" s="468">
        <v>181711</v>
      </c>
      <c r="BO9" s="469"/>
      <c r="BP9" s="469"/>
      <c r="BQ9" s="469"/>
      <c r="BR9" s="469"/>
      <c r="BS9" s="469"/>
      <c r="BT9" s="469"/>
      <c r="BU9" s="470"/>
      <c r="BV9" s="468">
        <v>85580</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12.2</v>
      </c>
      <c r="CU9" s="439"/>
      <c r="CV9" s="439"/>
      <c r="CW9" s="439"/>
      <c r="CX9" s="439"/>
      <c r="CY9" s="439"/>
      <c r="CZ9" s="439"/>
      <c r="DA9" s="440"/>
      <c r="DB9" s="438">
        <v>12.9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115</v>
      </c>
      <c r="M10" s="442"/>
      <c r="N10" s="442"/>
      <c r="O10" s="442"/>
      <c r="P10" s="442"/>
      <c r="Q10" s="443"/>
      <c r="R10" s="444">
        <v>58781</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38518</v>
      </c>
      <c r="BO10" s="469"/>
      <c r="BP10" s="469"/>
      <c r="BQ10" s="469"/>
      <c r="BR10" s="469"/>
      <c r="BS10" s="469"/>
      <c r="BT10" s="469"/>
      <c r="BU10" s="470"/>
      <c r="BV10" s="468">
        <v>87880</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125</v>
      </c>
      <c r="DC11" s="582"/>
      <c r="DD11" s="582"/>
      <c r="DE11" s="582"/>
      <c r="DF11" s="582"/>
      <c r="DG11" s="582"/>
      <c r="DH11" s="582"/>
      <c r="DI11" s="583"/>
      <c r="DJ11" s="186"/>
      <c r="DK11" s="186"/>
      <c r="DL11" s="186"/>
      <c r="DM11" s="186"/>
      <c r="DN11" s="186"/>
      <c r="DO11" s="186"/>
    </row>
    <row r="12" spans="1:119" ht="18.75" customHeight="1">
      <c r="A12" s="187"/>
      <c r="B12" s="584" t="s">
        <v>126</v>
      </c>
      <c r="C12" s="585"/>
      <c r="D12" s="585"/>
      <c r="E12" s="585"/>
      <c r="F12" s="585"/>
      <c r="G12" s="585"/>
      <c r="H12" s="585"/>
      <c r="I12" s="585"/>
      <c r="J12" s="585"/>
      <c r="K12" s="586"/>
      <c r="L12" s="593" t="s">
        <v>127</v>
      </c>
      <c r="M12" s="594"/>
      <c r="N12" s="594"/>
      <c r="O12" s="594"/>
      <c r="P12" s="594"/>
      <c r="Q12" s="595"/>
      <c r="R12" s="596">
        <v>67257</v>
      </c>
      <c r="S12" s="597"/>
      <c r="T12" s="597"/>
      <c r="U12" s="597"/>
      <c r="V12" s="598"/>
      <c r="W12" s="599" t="s">
        <v>1</v>
      </c>
      <c r="X12" s="526"/>
      <c r="Y12" s="526"/>
      <c r="Z12" s="526"/>
      <c r="AA12" s="526"/>
      <c r="AB12" s="600"/>
      <c r="AC12" s="601" t="s">
        <v>128</v>
      </c>
      <c r="AD12" s="602"/>
      <c r="AE12" s="602"/>
      <c r="AF12" s="602"/>
      <c r="AG12" s="603"/>
      <c r="AH12" s="601" t="s">
        <v>129</v>
      </c>
      <c r="AI12" s="602"/>
      <c r="AJ12" s="602"/>
      <c r="AK12" s="602"/>
      <c r="AL12" s="604"/>
      <c r="AM12" s="537" t="s">
        <v>130</v>
      </c>
      <c r="AN12" s="442"/>
      <c r="AO12" s="442"/>
      <c r="AP12" s="442"/>
      <c r="AQ12" s="442"/>
      <c r="AR12" s="442"/>
      <c r="AS12" s="442"/>
      <c r="AT12" s="443"/>
      <c r="AU12" s="525" t="s">
        <v>131</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125</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66796</v>
      </c>
      <c r="S13" s="572"/>
      <c r="T13" s="572"/>
      <c r="U13" s="572"/>
      <c r="V13" s="573"/>
      <c r="W13" s="559" t="s">
        <v>136</v>
      </c>
      <c r="X13" s="481"/>
      <c r="Y13" s="481"/>
      <c r="Z13" s="481"/>
      <c r="AA13" s="481"/>
      <c r="AB13" s="482"/>
      <c r="AC13" s="444">
        <v>818</v>
      </c>
      <c r="AD13" s="445"/>
      <c r="AE13" s="445"/>
      <c r="AF13" s="445"/>
      <c r="AG13" s="446"/>
      <c r="AH13" s="444">
        <v>844</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220229</v>
      </c>
      <c r="BO13" s="469"/>
      <c r="BP13" s="469"/>
      <c r="BQ13" s="469"/>
      <c r="BR13" s="469"/>
      <c r="BS13" s="469"/>
      <c r="BT13" s="469"/>
      <c r="BU13" s="470"/>
      <c r="BV13" s="468">
        <v>173460</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5.6</v>
      </c>
      <c r="CU13" s="439"/>
      <c r="CV13" s="439"/>
      <c r="CW13" s="439"/>
      <c r="CX13" s="439"/>
      <c r="CY13" s="439"/>
      <c r="CZ13" s="439"/>
      <c r="DA13" s="440"/>
      <c r="DB13" s="438">
        <v>6.2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66253</v>
      </c>
      <c r="S14" s="572"/>
      <c r="T14" s="572"/>
      <c r="U14" s="572"/>
      <c r="V14" s="573"/>
      <c r="W14" s="574"/>
      <c r="X14" s="484"/>
      <c r="Y14" s="484"/>
      <c r="Z14" s="484"/>
      <c r="AA14" s="484"/>
      <c r="AB14" s="485"/>
      <c r="AC14" s="564">
        <v>3.3</v>
      </c>
      <c r="AD14" s="565"/>
      <c r="AE14" s="565"/>
      <c r="AF14" s="565"/>
      <c r="AG14" s="566"/>
      <c r="AH14" s="564">
        <v>3.7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143</v>
      </c>
      <c r="CU14" s="576"/>
      <c r="CV14" s="576"/>
      <c r="CW14" s="576"/>
      <c r="CX14" s="576"/>
      <c r="CY14" s="576"/>
      <c r="CZ14" s="576"/>
      <c r="DA14" s="577"/>
      <c r="DB14" s="575">
        <v>0.2</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144</v>
      </c>
      <c r="N15" s="569"/>
      <c r="O15" s="569"/>
      <c r="P15" s="569"/>
      <c r="Q15" s="570"/>
      <c r="R15" s="571">
        <v>65827</v>
      </c>
      <c r="S15" s="572"/>
      <c r="T15" s="572"/>
      <c r="U15" s="572"/>
      <c r="V15" s="573"/>
      <c r="W15" s="559" t="s">
        <v>145</v>
      </c>
      <c r="X15" s="481"/>
      <c r="Y15" s="481"/>
      <c r="Z15" s="481"/>
      <c r="AA15" s="481"/>
      <c r="AB15" s="482"/>
      <c r="AC15" s="444">
        <v>4918</v>
      </c>
      <c r="AD15" s="445"/>
      <c r="AE15" s="445"/>
      <c r="AF15" s="445"/>
      <c r="AG15" s="446"/>
      <c r="AH15" s="444">
        <v>4733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6723168</v>
      </c>
      <c r="BO15" s="464"/>
      <c r="BP15" s="464"/>
      <c r="BQ15" s="464"/>
      <c r="BR15" s="464"/>
      <c r="BS15" s="464"/>
      <c r="BT15" s="464"/>
      <c r="BU15" s="465"/>
      <c r="BV15" s="463">
        <v>6291118</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20</v>
      </c>
      <c r="AD16" s="565"/>
      <c r="AE16" s="565"/>
      <c r="AF16" s="565"/>
      <c r="AG16" s="566"/>
      <c r="AH16" s="564">
        <v>20.6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11159233</v>
      </c>
      <c r="BO16" s="469"/>
      <c r="BP16" s="469"/>
      <c r="BQ16" s="469"/>
      <c r="BR16" s="469"/>
      <c r="BS16" s="469"/>
      <c r="BT16" s="469"/>
      <c r="BU16" s="470"/>
      <c r="BV16" s="468">
        <v>10696710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18845</v>
      </c>
      <c r="AD17" s="445"/>
      <c r="AE17" s="445"/>
      <c r="AF17" s="445"/>
      <c r="AG17" s="446"/>
      <c r="AH17" s="444">
        <v>17437</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8463534</v>
      </c>
      <c r="BO17" s="469"/>
      <c r="BP17" s="469"/>
      <c r="BQ17" s="469"/>
      <c r="BR17" s="469"/>
      <c r="BS17" s="469"/>
      <c r="BT17" s="469"/>
      <c r="BU17" s="470"/>
      <c r="BV17" s="468">
        <v>7972656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52.76</v>
      </c>
      <c r="M18" s="533"/>
      <c r="N18" s="533"/>
      <c r="O18" s="533"/>
      <c r="P18" s="533"/>
      <c r="Q18" s="533"/>
      <c r="R18" s="534"/>
      <c r="S18" s="534"/>
      <c r="T18" s="534"/>
      <c r="U18" s="534"/>
      <c r="V18" s="535"/>
      <c r="W18" s="549"/>
      <c r="X18" s="550"/>
      <c r="Y18" s="550"/>
      <c r="Z18" s="550"/>
      <c r="AA18" s="550"/>
      <c r="AB18" s="560"/>
      <c r="AC18" s="432">
        <v>76.7</v>
      </c>
      <c r="AD18" s="433"/>
      <c r="AE18" s="433"/>
      <c r="AF18" s="433"/>
      <c r="AG18" s="536"/>
      <c r="AH18" s="432">
        <v>75.8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12948715</v>
      </c>
      <c r="BO18" s="469"/>
      <c r="BP18" s="469"/>
      <c r="BQ18" s="469"/>
      <c r="BR18" s="469"/>
      <c r="BS18" s="469"/>
      <c r="BT18" s="469"/>
      <c r="BU18" s="470"/>
      <c r="BV18" s="468">
        <v>12632291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1271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15487468</v>
      </c>
      <c r="BO19" s="469"/>
      <c r="BP19" s="469"/>
      <c r="BQ19" s="469"/>
      <c r="BR19" s="469"/>
      <c r="BS19" s="469"/>
      <c r="BT19" s="469"/>
      <c r="BU19" s="470"/>
      <c r="BV19" s="468">
        <v>14426897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26534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18912036</v>
      </c>
      <c r="BO23" s="469"/>
      <c r="BP23" s="469"/>
      <c r="BQ23" s="469"/>
      <c r="BR23" s="469"/>
      <c r="BS23" s="469"/>
      <c r="BT23" s="469"/>
      <c r="BU23" s="470"/>
      <c r="BV23" s="468">
        <v>19478297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8500</v>
      </c>
      <c r="R24" s="445"/>
      <c r="S24" s="445"/>
      <c r="T24" s="445"/>
      <c r="U24" s="445"/>
      <c r="V24" s="446"/>
      <c r="W24" s="510"/>
      <c r="X24" s="501"/>
      <c r="Y24" s="502"/>
      <c r="Z24" s="441" t="s">
        <v>168</v>
      </c>
      <c r="AA24" s="442"/>
      <c r="AB24" s="442"/>
      <c r="AC24" s="442"/>
      <c r="AD24" s="442"/>
      <c r="AE24" s="442"/>
      <c r="AF24" s="442"/>
      <c r="AG24" s="443"/>
      <c r="AH24" s="444">
        <v>293</v>
      </c>
      <c r="AI24" s="445"/>
      <c r="AJ24" s="445"/>
      <c r="AK24" s="445"/>
      <c r="AL24" s="446"/>
      <c r="AM24" s="444">
        <v>892185</v>
      </c>
      <c r="AN24" s="445"/>
      <c r="AO24" s="445"/>
      <c r="AP24" s="445"/>
      <c r="AQ24" s="445"/>
      <c r="AR24" s="446"/>
      <c r="AS24" s="444">
        <v>3045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15494785</v>
      </c>
      <c r="BO24" s="469"/>
      <c r="BP24" s="469"/>
      <c r="BQ24" s="469"/>
      <c r="BR24" s="469"/>
      <c r="BS24" s="469"/>
      <c r="BT24" s="469"/>
      <c r="BU24" s="470"/>
      <c r="BV24" s="468">
        <v>15978507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7010</v>
      </c>
      <c r="R25" s="445"/>
      <c r="S25" s="445"/>
      <c r="T25" s="445"/>
      <c r="U25" s="445"/>
      <c r="V25" s="446"/>
      <c r="W25" s="510"/>
      <c r="X25" s="501"/>
      <c r="Y25" s="502"/>
      <c r="Z25" s="441" t="s">
        <v>171</v>
      </c>
      <c r="AA25" s="442"/>
      <c r="AB25" s="442"/>
      <c r="AC25" s="442"/>
      <c r="AD25" s="442"/>
      <c r="AE25" s="442"/>
      <c r="AF25" s="442"/>
      <c r="AG25" s="443"/>
      <c r="AH25" s="444" t="s">
        <v>125</v>
      </c>
      <c r="AI25" s="445"/>
      <c r="AJ25" s="445"/>
      <c r="AK25" s="445"/>
      <c r="AL25" s="446"/>
      <c r="AM25" s="444" t="s">
        <v>125</v>
      </c>
      <c r="AN25" s="445"/>
      <c r="AO25" s="445"/>
      <c r="AP25" s="445"/>
      <c r="AQ25" s="445"/>
      <c r="AR25" s="446"/>
      <c r="AS25" s="444" t="s">
        <v>125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2040517</v>
      </c>
      <c r="BO25" s="464"/>
      <c r="BP25" s="464"/>
      <c r="BQ25" s="464"/>
      <c r="BR25" s="464"/>
      <c r="BS25" s="464"/>
      <c r="BT25" s="464"/>
      <c r="BU25" s="465"/>
      <c r="BV25" s="463">
        <v>1565590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6410</v>
      </c>
      <c r="R26" s="445"/>
      <c r="S26" s="445"/>
      <c r="T26" s="445"/>
      <c r="U26" s="445"/>
      <c r="V26" s="446"/>
      <c r="W26" s="510"/>
      <c r="X26" s="501"/>
      <c r="Y26" s="502"/>
      <c r="Z26" s="441" t="s">
        <v>174</v>
      </c>
      <c r="AA26" s="523"/>
      <c r="AB26" s="523"/>
      <c r="AC26" s="523"/>
      <c r="AD26" s="523"/>
      <c r="AE26" s="523"/>
      <c r="AF26" s="523"/>
      <c r="AG26" s="524"/>
      <c r="AH26" s="444">
        <v>3</v>
      </c>
      <c r="AI26" s="445"/>
      <c r="AJ26" s="445"/>
      <c r="AK26" s="445"/>
      <c r="AL26" s="446"/>
      <c r="AM26" s="444">
        <v>10005</v>
      </c>
      <c r="AN26" s="445"/>
      <c r="AO26" s="445"/>
      <c r="AP26" s="445"/>
      <c r="AQ26" s="445"/>
      <c r="AR26" s="446"/>
      <c r="AS26" s="444">
        <v>3335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4640</v>
      </c>
      <c r="R27" s="445"/>
      <c r="S27" s="445"/>
      <c r="T27" s="445"/>
      <c r="U27" s="445"/>
      <c r="V27" s="446"/>
      <c r="W27" s="510"/>
      <c r="X27" s="501"/>
      <c r="Y27" s="502"/>
      <c r="Z27" s="441" t="s">
        <v>178</v>
      </c>
      <c r="AA27" s="442"/>
      <c r="AB27" s="442"/>
      <c r="AC27" s="442"/>
      <c r="AD27" s="442"/>
      <c r="AE27" s="442"/>
      <c r="AF27" s="442"/>
      <c r="AG27" s="443"/>
      <c r="AH27" s="444">
        <v>4</v>
      </c>
      <c r="AI27" s="445"/>
      <c r="AJ27" s="445"/>
      <c r="AK27" s="445"/>
      <c r="AL27" s="446"/>
      <c r="AM27" s="444">
        <v>14700</v>
      </c>
      <c r="AN27" s="445"/>
      <c r="AO27" s="445"/>
      <c r="AP27" s="445"/>
      <c r="AQ27" s="445"/>
      <c r="AR27" s="446"/>
      <c r="AS27" s="444">
        <v>3675</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4140</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125</v>
      </c>
      <c r="AN28" s="445"/>
      <c r="AO28" s="445"/>
      <c r="AP28" s="445"/>
      <c r="AQ28" s="445"/>
      <c r="AR28" s="446"/>
      <c r="AS28" s="444" t="s">
        <v>176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2808304</v>
      </c>
      <c r="BO28" s="464"/>
      <c r="BP28" s="464"/>
      <c r="BQ28" s="464"/>
      <c r="BR28" s="464"/>
      <c r="BS28" s="464"/>
      <c r="BT28" s="464"/>
      <c r="BU28" s="465"/>
      <c r="BV28" s="463">
        <v>2769786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16</v>
      </c>
      <c r="M29" s="445"/>
      <c r="N29" s="445"/>
      <c r="O29" s="445"/>
      <c r="P29" s="446"/>
      <c r="Q29" s="444">
        <v>3880</v>
      </c>
      <c r="R29" s="445"/>
      <c r="S29" s="445"/>
      <c r="T29" s="445"/>
      <c r="U29" s="445"/>
      <c r="V29" s="446"/>
      <c r="W29" s="511"/>
      <c r="X29" s="512"/>
      <c r="Y29" s="513"/>
      <c r="Z29" s="441" t="s">
        <v>184</v>
      </c>
      <c r="AA29" s="442"/>
      <c r="AB29" s="442"/>
      <c r="AC29" s="442"/>
      <c r="AD29" s="442"/>
      <c r="AE29" s="442"/>
      <c r="AF29" s="442"/>
      <c r="AG29" s="443"/>
      <c r="AH29" s="444">
        <v>297</v>
      </c>
      <c r="AI29" s="445"/>
      <c r="AJ29" s="445"/>
      <c r="AK29" s="445"/>
      <c r="AL29" s="446"/>
      <c r="AM29" s="444">
        <v>906885</v>
      </c>
      <c r="AN29" s="445"/>
      <c r="AO29" s="445"/>
      <c r="AP29" s="445"/>
      <c r="AQ29" s="445"/>
      <c r="AR29" s="446"/>
      <c r="AS29" s="444">
        <v>3053</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613531</v>
      </c>
      <c r="BO29" s="469"/>
      <c r="BP29" s="469"/>
      <c r="BQ29" s="469"/>
      <c r="BR29" s="469"/>
      <c r="BS29" s="469"/>
      <c r="BT29" s="469"/>
      <c r="BU29" s="470"/>
      <c r="BV29" s="468">
        <v>605116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92.5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6464481</v>
      </c>
      <c r="BO30" s="472"/>
      <c r="BP30" s="472"/>
      <c r="BQ30" s="472"/>
      <c r="BR30" s="472"/>
      <c r="BS30" s="472"/>
      <c r="BT30" s="472"/>
      <c r="BU30" s="473"/>
      <c r="BV30" s="471">
        <v>6529888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福津市公共下水道事業会計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宗像地区事務組合（一般会計）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宗像地区事務組合（急患センター事業特別会計）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宗像地区事務組合（水道事業会計）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宗像地区事務組合（本木簡易水道事業特別会計）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古賀高等学校組合（一般会計）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北筑昇華苑組合（一般会計）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玄界環境組合（一般会計）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福岡地区水道企業団</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福岡県市町村消防団員等公務災害補償組合（一般会計）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福岡県市町村職員退職手当組合（一般会計）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hDpid98NArd2DruQs575TKSB6cGgjyk2JCwoGHos9RlROc0HSuSMczgsX+dsENybAwAXPlL/FjCKhXvGq+0J+w==" saltValue="V1Ln8lplKob9b20PVuq6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572</v>
      </c>
      <c r="D34" s="1250"/>
      <c r="E34" s="1251"/>
      <c r="F34" s="32">
        <v>5.54</v>
      </c>
      <c r="G34" s="33">
        <v>4.2699999999999996</v>
      </c>
      <c r="H34" s="33">
        <v>3.14</v>
      </c>
      <c r="I34" s="33">
        <v>3.79</v>
      </c>
      <c r="J34" s="34">
        <v>5</v>
      </c>
      <c r="K34" s="22"/>
      <c r="L34" s="22"/>
      <c r="M34" s="22"/>
      <c r="N34" s="22"/>
      <c r="O34" s="22"/>
      <c r="P34" s="22"/>
    </row>
    <row r="35" spans="1:16" ht="39" customHeight="1">
      <c r="A35" s="22"/>
      <c r="B35" s="35"/>
      <c r="C35" s="1244" t="s">
        <v>573</v>
      </c>
      <c r="D35" s="1245"/>
      <c r="E35" s="1246"/>
      <c r="F35" s="36">
        <v>0.97</v>
      </c>
      <c r="G35" s="37">
        <v>1.9</v>
      </c>
      <c r="H35" s="37">
        <v>2.65</v>
      </c>
      <c r="I35" s="37">
        <v>3.45</v>
      </c>
      <c r="J35" s="38">
        <v>3.83</v>
      </c>
      <c r="K35" s="22"/>
      <c r="L35" s="22"/>
      <c r="M35" s="22"/>
      <c r="N35" s="22"/>
      <c r="O35" s="22"/>
      <c r="P35" s="22"/>
    </row>
    <row r="36" spans="1:16" ht="39" customHeight="1">
      <c r="A36" s="22"/>
      <c r="B36" s="35"/>
      <c r="C36" s="1244" t="s">
        <v>574</v>
      </c>
      <c r="D36" s="1245"/>
      <c r="E36" s="1246"/>
      <c r="F36" s="36">
        <v>1.1499999999999999</v>
      </c>
      <c r="G36" s="37">
        <v>0.74</v>
      </c>
      <c r="H36" s="37">
        <v>0.72</v>
      </c>
      <c r="I36" s="37">
        <v>0.72</v>
      </c>
      <c r="J36" s="38">
        <v>0.6</v>
      </c>
      <c r="K36" s="22"/>
      <c r="L36" s="22"/>
      <c r="M36" s="22"/>
      <c r="N36" s="22"/>
      <c r="O36" s="22"/>
      <c r="P36" s="22"/>
    </row>
    <row r="37" spans="1:16" ht="39" customHeight="1">
      <c r="A37" s="22"/>
      <c r="B37" s="35"/>
      <c r="C37" s="1244" t="s">
        <v>575</v>
      </c>
      <c r="D37" s="1245"/>
      <c r="E37" s="1246"/>
      <c r="F37" s="36">
        <v>0.26</v>
      </c>
      <c r="G37" s="37">
        <v>0.28000000000000003</v>
      </c>
      <c r="H37" s="37">
        <v>0.26</v>
      </c>
      <c r="I37" s="37">
        <v>0.44</v>
      </c>
      <c r="J37" s="38">
        <v>0.55000000000000004</v>
      </c>
      <c r="K37" s="22"/>
      <c r="L37" s="22"/>
      <c r="M37" s="22"/>
      <c r="N37" s="22"/>
      <c r="O37" s="22"/>
      <c r="P37" s="22"/>
    </row>
    <row r="38" spans="1:16" ht="39" customHeight="1">
      <c r="A38" s="22"/>
      <c r="B38" s="35"/>
      <c r="C38" s="1244" t="s">
        <v>576</v>
      </c>
      <c r="D38" s="1245"/>
      <c r="E38" s="1246"/>
      <c r="F38" s="36">
        <v>0.05</v>
      </c>
      <c r="G38" s="37">
        <v>0.24</v>
      </c>
      <c r="H38" s="37">
        <v>0.25</v>
      </c>
      <c r="I38" s="37">
        <v>0.04</v>
      </c>
      <c r="J38" s="38">
        <v>0.06</v>
      </c>
      <c r="K38" s="22"/>
      <c r="L38" s="22"/>
      <c r="M38" s="22"/>
      <c r="N38" s="22"/>
      <c r="O38" s="22"/>
      <c r="P38" s="22"/>
    </row>
    <row r="39" spans="1:16" ht="39" customHeight="1">
      <c r="A39" s="22"/>
      <c r="B39" s="35"/>
      <c r="C39" s="1244" t="s">
        <v>577</v>
      </c>
      <c r="D39" s="1245"/>
      <c r="E39" s="1246"/>
      <c r="F39" s="36">
        <v>0.05</v>
      </c>
      <c r="G39" s="37">
        <v>0.05</v>
      </c>
      <c r="H39" s="37">
        <v>0.04</v>
      </c>
      <c r="I39" s="37">
        <v>0.05</v>
      </c>
      <c r="J39" s="38">
        <v>0.05</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578</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579</v>
      </c>
      <c r="D43" s="1248"/>
      <c r="E43" s="1249"/>
      <c r="F43" s="41" t="s">
        <v>524</v>
      </c>
      <c r="G43" s="42" t="s">
        <v>524</v>
      </c>
      <c r="H43" s="42" t="s">
        <v>524</v>
      </c>
      <c r="I43" s="42" t="s">
        <v>524</v>
      </c>
      <c r="J43" s="43" t="s">
        <v>524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EX9IULpfcE2G+xcOJCYhXmlEED4my+8TnCsAfYVH9jRn1DcwCxtgLyp/KlQFlrv2iRf56p5bfBT9DpBTXE23Q==" saltValue="zCyJcqXY7Ceu1LmnuVOd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70" t="s">
        <v>10</v>
      </c>
      <c r="C45" s="1271"/>
      <c r="D45" s="58"/>
      <c r="E45" s="1276" t="s">
        <v>11</v>
      </c>
      <c r="F45" s="1276"/>
      <c r="G45" s="1276"/>
      <c r="H45" s="1276"/>
      <c r="I45" s="1276"/>
      <c r="J45" s="1277"/>
      <c r="K45" s="59">
        <v>1922</v>
      </c>
      <c r="L45" s="60">
        <v>2125</v>
      </c>
      <c r="M45" s="60">
        <v>2013</v>
      </c>
      <c r="N45" s="60">
        <v>1931</v>
      </c>
      <c r="O45" s="61">
        <v>1953</v>
      </c>
      <c r="P45" s="48"/>
      <c r="Q45" s="48"/>
      <c r="R45" s="48"/>
      <c r="S45" s="48"/>
      <c r="T45" s="48"/>
      <c r="U45" s="48"/>
    </row>
    <row r="46" spans="1:21" ht="30.75" customHeight="1">
      <c r="A46" s="48"/>
      <c r="B46" s="1272"/>
      <c r="C46" s="1273"/>
      <c r="D46" s="62"/>
      <c r="E46" s="1254" t="s">
        <v>12</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c r="A47" s="48"/>
      <c r="B47" s="1272"/>
      <c r="C47" s="1273"/>
      <c r="D47" s="62"/>
      <c r="E47" s="1254" t="s">
        <v>13</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c r="A48" s="48"/>
      <c r="B48" s="1272"/>
      <c r="C48" s="1273"/>
      <c r="D48" s="62"/>
      <c r="E48" s="1254" t="s">
        <v>14</v>
      </c>
      <c r="F48" s="1254"/>
      <c r="G48" s="1254"/>
      <c r="H48" s="1254"/>
      <c r="I48" s="1254"/>
      <c r="J48" s="1255"/>
      <c r="K48" s="63">
        <v>520</v>
      </c>
      <c r="L48" s="64">
        <v>566</v>
      </c>
      <c r="M48" s="64">
        <v>535</v>
      </c>
      <c r="N48" s="64">
        <v>487</v>
      </c>
      <c r="O48" s="65">
        <v>477</v>
      </c>
      <c r="P48" s="48"/>
      <c r="Q48" s="48"/>
      <c r="R48" s="48"/>
      <c r="S48" s="48"/>
      <c r="T48" s="48"/>
      <c r="U48" s="48"/>
    </row>
    <row r="49" spans="1:21" ht="30.75" customHeight="1">
      <c r="A49" s="48"/>
      <c r="B49" s="1272"/>
      <c r="C49" s="1273"/>
      <c r="D49" s="62"/>
      <c r="E49" s="1254" t="s">
        <v>15</v>
      </c>
      <c r="F49" s="1254"/>
      <c r="G49" s="1254"/>
      <c r="H49" s="1254"/>
      <c r="I49" s="1254"/>
      <c r="J49" s="1255"/>
      <c r="K49" s="63">
        <v>285</v>
      </c>
      <c r="L49" s="64">
        <v>83</v>
      </c>
      <c r="M49" s="64">
        <v>41</v>
      </c>
      <c r="N49" s="64">
        <v>45</v>
      </c>
      <c r="O49" s="65">
        <v>45</v>
      </c>
      <c r="P49" s="48"/>
      <c r="Q49" s="48"/>
      <c r="R49" s="48"/>
      <c r="S49" s="48"/>
      <c r="T49" s="48"/>
      <c r="U49" s="48"/>
    </row>
    <row r="50" spans="1:21" ht="30.75" customHeight="1">
      <c r="A50" s="48"/>
      <c r="B50" s="1272"/>
      <c r="C50" s="1273"/>
      <c r="D50" s="62"/>
      <c r="E50" s="1254" t="s">
        <v>16</v>
      </c>
      <c r="F50" s="1254"/>
      <c r="G50" s="1254"/>
      <c r="H50" s="1254"/>
      <c r="I50" s="1254"/>
      <c r="J50" s="1255"/>
      <c r="K50" s="63">
        <v>222</v>
      </c>
      <c r="L50" s="64">
        <v>226</v>
      </c>
      <c r="M50" s="64">
        <v>107</v>
      </c>
      <c r="N50" s="64">
        <v>103</v>
      </c>
      <c r="O50" s="65">
        <v>108</v>
      </c>
      <c r="P50" s="48"/>
      <c r="Q50" s="48"/>
      <c r="R50" s="48"/>
      <c r="S50" s="48"/>
      <c r="T50" s="48"/>
      <c r="U50" s="48"/>
    </row>
    <row r="51" spans="1:21" ht="30.75" customHeight="1">
      <c r="A51" s="48"/>
      <c r="B51" s="1274"/>
      <c r="C51" s="1275"/>
      <c r="D51" s="66"/>
      <c r="E51" s="1254" t="s">
        <v>17</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c r="A52" s="48"/>
      <c r="B52" s="1252" t="s">
        <v>18</v>
      </c>
      <c r="C52" s="1253"/>
      <c r="D52" s="66"/>
      <c r="E52" s="1254" t="s">
        <v>19</v>
      </c>
      <c r="F52" s="1254"/>
      <c r="G52" s="1254"/>
      <c r="H52" s="1254"/>
      <c r="I52" s="1254"/>
      <c r="J52" s="1255"/>
      <c r="K52" s="63">
        <v>2255</v>
      </c>
      <c r="L52" s="64">
        <v>2213</v>
      </c>
      <c r="M52" s="64">
        <v>2071</v>
      </c>
      <c r="N52" s="64">
        <v>1920</v>
      </c>
      <c r="O52" s="65">
        <v>1929</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694</v>
      </c>
      <c r="L53" s="69">
        <v>787</v>
      </c>
      <c r="M53" s="69">
        <v>625</v>
      </c>
      <c r="N53" s="69">
        <v>646</v>
      </c>
      <c r="O53" s="70">
        <v>654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0" t="s">
        <v>24</v>
      </c>
      <c r="C57" s="1261"/>
      <c r="D57" s="1264" t="s">
        <v>25</v>
      </c>
      <c r="E57" s="1265"/>
      <c r="F57" s="1265"/>
      <c r="G57" s="1265"/>
      <c r="H57" s="1265"/>
      <c r="I57" s="1265"/>
      <c r="J57" s="1266"/>
      <c r="K57" s="83" t="s">
        <v>608</v>
      </c>
      <c r="L57" s="84" t="s">
        <v>608</v>
      </c>
      <c r="M57" s="84" t="s">
        <v>608</v>
      </c>
      <c r="N57" s="84" t="s">
        <v>608</v>
      </c>
      <c r="O57" s="85" t="s">
        <v>608</v>
      </c>
    </row>
    <row r="58" spans="1:21" ht="31.5" customHeight="1" thickBot="1">
      <c r="B58" s="1262"/>
      <c r="C58" s="1263"/>
      <c r="D58" s="1267" t="s">
        <v>26</v>
      </c>
      <c r="E58" s="1268"/>
      <c r="F58" s="1268"/>
      <c r="G58" s="1268"/>
      <c r="H58" s="1268"/>
      <c r="I58" s="1268"/>
      <c r="J58" s="1269"/>
      <c r="K58" s="86" t="s">
        <v>608</v>
      </c>
      <c r="L58" s="87" t="s">
        <v>608</v>
      </c>
      <c r="M58" s="87" t="s">
        <v>608</v>
      </c>
      <c r="N58" s="87" t="s">
        <v>608</v>
      </c>
      <c r="O58" s="88" t="s">
        <v>608</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C3ZUZ3HbPx8oX7PGEeKKxogZKLWiBOlBcgTyydl4Tz2ggac5mjBSceQ1gkU1xgM5LlPbCM1+u3DXGRMIZKaWg==" saltValue="RRGRf5d3GiAFWUuNWJiK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565</v>
      </c>
      <c r="J40" s="100" t="s">
        <v>566</v>
      </c>
      <c r="K40" s="100" t="s">
        <v>567</v>
      </c>
      <c r="L40" s="100" t="s">
        <v>568</v>
      </c>
      <c r="M40" s="101" t="s">
        <v>569</v>
      </c>
    </row>
    <row r="41" spans="2:13" ht="27.75" customHeight="1">
      <c r="B41" s="1290" t="s">
        <v>29</v>
      </c>
      <c r="C41" s="1291"/>
      <c r="D41" s="102"/>
      <c r="E41" s="1292" t="s">
        <v>30</v>
      </c>
      <c r="F41" s="1292"/>
      <c r="G41" s="1292"/>
      <c r="H41" s="1293"/>
      <c r="I41" s="103">
        <v>20304</v>
      </c>
      <c r="J41" s="104">
        <v>20122</v>
      </c>
      <c r="K41" s="104">
        <v>19799</v>
      </c>
      <c r="L41" s="104">
        <v>19478</v>
      </c>
      <c r="M41" s="105">
        <v>18912</v>
      </c>
    </row>
    <row r="42" spans="2:13" ht="27.75" customHeight="1">
      <c r="B42" s="1280"/>
      <c r="C42" s="1281"/>
      <c r="D42" s="106"/>
      <c r="E42" s="1284" t="s">
        <v>31</v>
      </c>
      <c r="F42" s="1284"/>
      <c r="G42" s="1284"/>
      <c r="H42" s="1285"/>
      <c r="I42" s="107" t="s">
        <v>524</v>
      </c>
      <c r="J42" s="108" t="s">
        <v>524</v>
      </c>
      <c r="K42" s="108" t="s">
        <v>524</v>
      </c>
      <c r="L42" s="108" t="s">
        <v>524</v>
      </c>
      <c r="M42" s="109" t="s">
        <v>524</v>
      </c>
    </row>
    <row r="43" spans="2:13" ht="27.75" customHeight="1">
      <c r="B43" s="1280"/>
      <c r="C43" s="1281"/>
      <c r="D43" s="106"/>
      <c r="E43" s="1284" t="s">
        <v>32</v>
      </c>
      <c r="F43" s="1284"/>
      <c r="G43" s="1284"/>
      <c r="H43" s="1285"/>
      <c r="I43" s="107">
        <v>10437</v>
      </c>
      <c r="J43" s="108">
        <v>10612</v>
      </c>
      <c r="K43" s="108">
        <v>10803</v>
      </c>
      <c r="L43" s="108">
        <v>10056</v>
      </c>
      <c r="M43" s="109">
        <v>8944</v>
      </c>
    </row>
    <row r="44" spans="2:13" ht="27.75" customHeight="1">
      <c r="B44" s="1280"/>
      <c r="C44" s="1281"/>
      <c r="D44" s="106"/>
      <c r="E44" s="1284" t="s">
        <v>33</v>
      </c>
      <c r="F44" s="1284"/>
      <c r="G44" s="1284"/>
      <c r="H44" s="1285"/>
      <c r="I44" s="107">
        <v>942</v>
      </c>
      <c r="J44" s="108">
        <v>805</v>
      </c>
      <c r="K44" s="108">
        <v>723</v>
      </c>
      <c r="L44" s="108">
        <v>623</v>
      </c>
      <c r="M44" s="109">
        <v>538</v>
      </c>
    </row>
    <row r="45" spans="2:13" ht="27.75" customHeight="1">
      <c r="B45" s="1280"/>
      <c r="C45" s="1281"/>
      <c r="D45" s="106"/>
      <c r="E45" s="1284" t="s">
        <v>34</v>
      </c>
      <c r="F45" s="1284"/>
      <c r="G45" s="1284"/>
      <c r="H45" s="1285"/>
      <c r="I45" s="107">
        <v>1005</v>
      </c>
      <c r="J45" s="108">
        <v>861</v>
      </c>
      <c r="K45" s="108">
        <v>684</v>
      </c>
      <c r="L45" s="108">
        <v>704</v>
      </c>
      <c r="M45" s="109">
        <v>677</v>
      </c>
    </row>
    <row r="46" spans="2:13" ht="27.75" customHeight="1">
      <c r="B46" s="1280"/>
      <c r="C46" s="1281"/>
      <c r="D46" s="110"/>
      <c r="E46" s="1284" t="s">
        <v>35</v>
      </c>
      <c r="F46" s="1284"/>
      <c r="G46" s="1284"/>
      <c r="H46" s="1285"/>
      <c r="I46" s="107" t="s">
        <v>524</v>
      </c>
      <c r="J46" s="108" t="s">
        <v>524</v>
      </c>
      <c r="K46" s="108" t="s">
        <v>524</v>
      </c>
      <c r="L46" s="108" t="s">
        <v>524</v>
      </c>
      <c r="M46" s="109" t="s">
        <v>524</v>
      </c>
    </row>
    <row r="47" spans="2:13" ht="27.75" customHeight="1">
      <c r="B47" s="1280"/>
      <c r="C47" s="1281"/>
      <c r="D47" s="111"/>
      <c r="E47" s="1294" t="s">
        <v>36</v>
      </c>
      <c r="F47" s="1295"/>
      <c r="G47" s="1295"/>
      <c r="H47" s="1296"/>
      <c r="I47" s="107" t="s">
        <v>524</v>
      </c>
      <c r="J47" s="108" t="s">
        <v>524</v>
      </c>
      <c r="K47" s="108" t="s">
        <v>524</v>
      </c>
      <c r="L47" s="108" t="s">
        <v>524</v>
      </c>
      <c r="M47" s="109" t="s">
        <v>524</v>
      </c>
    </row>
    <row r="48" spans="2:13" ht="27.75" customHeight="1">
      <c r="B48" s="1280"/>
      <c r="C48" s="1281"/>
      <c r="D48" s="106"/>
      <c r="E48" s="1284" t="s">
        <v>37</v>
      </c>
      <c r="F48" s="1284"/>
      <c r="G48" s="1284"/>
      <c r="H48" s="1285"/>
      <c r="I48" s="107" t="s">
        <v>524</v>
      </c>
      <c r="J48" s="108" t="s">
        <v>524</v>
      </c>
      <c r="K48" s="108" t="s">
        <v>524</v>
      </c>
      <c r="L48" s="108" t="s">
        <v>524</v>
      </c>
      <c r="M48" s="109" t="s">
        <v>524</v>
      </c>
    </row>
    <row r="49" spans="2:13" ht="27.75" customHeight="1">
      <c r="B49" s="1282"/>
      <c r="C49" s="1283"/>
      <c r="D49" s="106"/>
      <c r="E49" s="1284" t="s">
        <v>38</v>
      </c>
      <c r="F49" s="1284"/>
      <c r="G49" s="1284"/>
      <c r="H49" s="1285"/>
      <c r="I49" s="107" t="s">
        <v>524</v>
      </c>
      <c r="J49" s="108" t="s">
        <v>524</v>
      </c>
      <c r="K49" s="108" t="s">
        <v>524</v>
      </c>
      <c r="L49" s="108" t="s">
        <v>524</v>
      </c>
      <c r="M49" s="109" t="s">
        <v>524</v>
      </c>
    </row>
    <row r="50" spans="2:13" ht="27.75" customHeight="1">
      <c r="B50" s="1278" t="s">
        <v>39</v>
      </c>
      <c r="C50" s="1279"/>
      <c r="D50" s="112"/>
      <c r="E50" s="1284" t="s">
        <v>40</v>
      </c>
      <c r="F50" s="1284"/>
      <c r="G50" s="1284"/>
      <c r="H50" s="1285"/>
      <c r="I50" s="107">
        <v>9090</v>
      </c>
      <c r="J50" s="108">
        <v>9109</v>
      </c>
      <c r="K50" s="108">
        <v>9028</v>
      </c>
      <c r="L50" s="108">
        <v>9643</v>
      </c>
      <c r="M50" s="109">
        <v>9807</v>
      </c>
    </row>
    <row r="51" spans="2:13" ht="27.75" customHeight="1">
      <c r="B51" s="1280"/>
      <c r="C51" s="1281"/>
      <c r="D51" s="106"/>
      <c r="E51" s="1284" t="s">
        <v>41</v>
      </c>
      <c r="F51" s="1284"/>
      <c r="G51" s="1284"/>
      <c r="H51" s="1285"/>
      <c r="I51" s="107">
        <v>256</v>
      </c>
      <c r="J51" s="108">
        <v>193</v>
      </c>
      <c r="K51" s="108">
        <v>128</v>
      </c>
      <c r="L51" s="108">
        <v>65</v>
      </c>
      <c r="M51" s="109">
        <v>6</v>
      </c>
    </row>
    <row r="52" spans="2:13" ht="27.75" customHeight="1">
      <c r="B52" s="1282"/>
      <c r="C52" s="1283"/>
      <c r="D52" s="106"/>
      <c r="E52" s="1284" t="s">
        <v>42</v>
      </c>
      <c r="F52" s="1284"/>
      <c r="G52" s="1284"/>
      <c r="H52" s="1285"/>
      <c r="I52" s="107">
        <v>23311</v>
      </c>
      <c r="J52" s="108">
        <v>22859</v>
      </c>
      <c r="K52" s="108">
        <v>21788</v>
      </c>
      <c r="L52" s="108">
        <v>21125</v>
      </c>
      <c r="M52" s="109">
        <v>20552</v>
      </c>
    </row>
    <row r="53" spans="2:13" ht="27.75" customHeight="1" thickBot="1">
      <c r="B53" s="1286" t="s">
        <v>43</v>
      </c>
      <c r="C53" s="1287"/>
      <c r="D53" s="113"/>
      <c r="E53" s="1288" t="s">
        <v>44</v>
      </c>
      <c r="F53" s="1288"/>
      <c r="G53" s="1288"/>
      <c r="H53" s="1289"/>
      <c r="I53" s="114">
        <v>31</v>
      </c>
      <c r="J53" s="115">
        <v>239</v>
      </c>
      <c r="K53" s="115">
        <v>1064</v>
      </c>
      <c r="L53" s="115">
        <v>28</v>
      </c>
      <c r="M53" s="116">
        <v>-1295</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JxQz7uFIUBbESMFX74NIvpNitFZX20BOOl7UDyrbVbhNkHqE/yB+dG1RoVxbPuwQB1OO46L2YIcPfJLH57IIQ==" saltValue="ccA/dbiRs4ZikannLNB4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567</v>
      </c>
      <c r="G54" s="125" t="s">
        <v>568</v>
      </c>
      <c r="H54" s="126" t="s">
        <v>569</v>
      </c>
    </row>
    <row r="55" spans="2:8" ht="52.5" customHeight="1">
      <c r="B55" s="127"/>
      <c r="C55" s="1305" t="s">
        <v>47</v>
      </c>
      <c r="D55" s="1305"/>
      <c r="E55" s="1306"/>
      <c r="F55" s="128">
        <v>2682</v>
      </c>
      <c r="G55" s="128">
        <v>2770</v>
      </c>
      <c r="H55" s="129">
        <v>2808</v>
      </c>
    </row>
    <row r="56" spans="2:8" ht="52.5" customHeight="1">
      <c r="B56" s="130"/>
      <c r="C56" s="1307" t="s">
        <v>48</v>
      </c>
      <c r="D56" s="1307"/>
      <c r="E56" s="1308"/>
      <c r="F56" s="131">
        <v>586</v>
      </c>
      <c r="G56" s="131">
        <v>605</v>
      </c>
      <c r="H56" s="132">
        <v>614</v>
      </c>
    </row>
    <row r="57" spans="2:8" ht="53.25" customHeight="1">
      <c r="B57" s="130"/>
      <c r="C57" s="1309" t="s">
        <v>49</v>
      </c>
      <c r="D57" s="1309"/>
      <c r="E57" s="1310"/>
      <c r="F57" s="133">
        <v>6465</v>
      </c>
      <c r="G57" s="133">
        <v>6530</v>
      </c>
      <c r="H57" s="134">
        <v>6464</v>
      </c>
    </row>
    <row r="58" spans="2:8" ht="45.75" customHeight="1">
      <c r="B58" s="135"/>
      <c r="C58" s="1297" t="s">
        <v>610</v>
      </c>
      <c r="D58" s="1298"/>
      <c r="E58" s="1299"/>
      <c r="F58" s="136">
        <v>3300</v>
      </c>
      <c r="G58" s="136">
        <v>3408</v>
      </c>
      <c r="H58" s="137">
        <v>3456</v>
      </c>
    </row>
    <row r="59" spans="2:8" ht="45.75" customHeight="1">
      <c r="B59" s="135"/>
      <c r="C59" s="1297" t="s">
        <v>611</v>
      </c>
      <c r="D59" s="1298"/>
      <c r="E59" s="1299"/>
      <c r="F59" s="136">
        <v>1779</v>
      </c>
      <c r="G59" s="136">
        <v>1586</v>
      </c>
      <c r="H59" s="137">
        <v>1376</v>
      </c>
    </row>
    <row r="60" spans="2:8" ht="45.75" customHeight="1">
      <c r="B60" s="135"/>
      <c r="C60" s="1297" t="s">
        <v>612</v>
      </c>
      <c r="D60" s="1298"/>
      <c r="E60" s="1299"/>
      <c r="F60" s="136">
        <v>1107</v>
      </c>
      <c r="G60" s="136">
        <v>1107</v>
      </c>
      <c r="H60" s="137">
        <v>985</v>
      </c>
    </row>
    <row r="61" spans="2:8" ht="45.75" customHeight="1">
      <c r="B61" s="135"/>
      <c r="C61" s="1297" t="s">
        <v>609</v>
      </c>
      <c r="D61" s="1298"/>
      <c r="E61" s="1299"/>
      <c r="F61" s="136">
        <v>79</v>
      </c>
      <c r="G61" s="136">
        <v>225</v>
      </c>
      <c r="H61" s="137">
        <v>438</v>
      </c>
    </row>
    <row r="62" spans="2:8" ht="45.75" customHeight="1" thickBot="1">
      <c r="B62" s="138"/>
      <c r="C62" s="1300" t="s">
        <v>613</v>
      </c>
      <c r="D62" s="1301"/>
      <c r="E62" s="1302"/>
      <c r="F62" s="139">
        <v>200</v>
      </c>
      <c r="G62" s="139">
        <v>200</v>
      </c>
      <c r="H62" s="140">
        <v>200</v>
      </c>
    </row>
    <row r="63" spans="2:8" ht="52.5" customHeight="1" thickBot="1">
      <c r="B63" s="141"/>
      <c r="C63" s="1303" t="s">
        <v>50</v>
      </c>
      <c r="D63" s="1303"/>
      <c r="E63" s="1304"/>
      <c r="F63" s="142">
        <v>9733</v>
      </c>
      <c r="G63" s="142">
        <v>9905</v>
      </c>
      <c r="H63" s="143">
        <v>9886</v>
      </c>
    </row>
    <row r="64" spans="2:8" ht="15" customHeight="1"/>
  </sheetData>
  <sheetProtection algorithmName="SHA-512" hashValue="oHYO8oF0pIHijx9pl9aPeB1BtCmJHynuIvqPt5qyYQQHnyYEgIgDHx+toEhiNd2SotZ7IMpjZPF+9Hy1uDeJHQ==" saltValue="gj3mEBbn+miI4v1hpt7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7" zoomScale="55" zoomScaleNormal="55" zoomScaleSheetLayoutView="55" workbookViewId="0">
      <selection activeCell="AN43" sqref="AN43:DC47"/>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621</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3">
        <v>0.2</v>
      </c>
      <c r="BQ51" s="1313"/>
      <c r="BR51" s="1313"/>
      <c r="BS51" s="1313"/>
      <c r="BT51" s="1313"/>
      <c r="BU51" s="1313"/>
      <c r="BV51" s="1313"/>
      <c r="BW51" s="1313"/>
      <c r="BX51" s="1313">
        <v>2.2000000000000002</v>
      </c>
      <c r="BY51" s="1313"/>
      <c r="BZ51" s="1313"/>
      <c r="CA51" s="1313"/>
      <c r="CB51" s="1313"/>
      <c r="CC51" s="1313"/>
      <c r="CD51" s="1313"/>
      <c r="CE51" s="1313"/>
      <c r="CF51" s="1313">
        <v>9.6</v>
      </c>
      <c r="CG51" s="1313"/>
      <c r="CH51" s="1313"/>
      <c r="CI51" s="1313"/>
      <c r="CJ51" s="1313"/>
      <c r="CK51" s="1313"/>
      <c r="CL51" s="1313"/>
      <c r="CM51" s="1313"/>
      <c r="CN51" s="1313">
        <v>0.2</v>
      </c>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3">
        <v>54.4</v>
      </c>
      <c r="BQ53" s="1313"/>
      <c r="BR53" s="1313"/>
      <c r="BS53" s="1313"/>
      <c r="BT53" s="1313"/>
      <c r="BU53" s="1313"/>
      <c r="BV53" s="1313"/>
      <c r="BW53" s="1313"/>
      <c r="BX53" s="1313">
        <v>55</v>
      </c>
      <c r="BY53" s="1313"/>
      <c r="BZ53" s="1313"/>
      <c r="CA53" s="1313"/>
      <c r="CB53" s="1313"/>
      <c r="CC53" s="1313"/>
      <c r="CD53" s="1313"/>
      <c r="CE53" s="1313"/>
      <c r="CF53" s="1313">
        <v>55.4</v>
      </c>
      <c r="CG53" s="1313"/>
      <c r="CH53" s="1313"/>
      <c r="CI53" s="1313"/>
      <c r="CJ53" s="1313"/>
      <c r="CK53" s="1313"/>
      <c r="CL53" s="1313"/>
      <c r="CM53" s="1313"/>
      <c r="CN53" s="1313">
        <v>56.6</v>
      </c>
      <c r="CO53" s="1313"/>
      <c r="CP53" s="1313"/>
      <c r="CQ53" s="1313"/>
      <c r="CR53" s="1313"/>
      <c r="CS53" s="1313"/>
      <c r="CT53" s="1313"/>
      <c r="CU53" s="1313"/>
      <c r="CV53" s="1313">
        <v>58.1</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625</v>
      </c>
      <c r="AO55" s="1317"/>
      <c r="AP55" s="1317"/>
      <c r="AQ55" s="1317"/>
      <c r="AR55" s="1317"/>
      <c r="AS55" s="1317"/>
      <c r="AT55" s="1317"/>
      <c r="AU55" s="1317"/>
      <c r="AV55" s="1317"/>
      <c r="AW55" s="1317"/>
      <c r="AX55" s="1317"/>
      <c r="AY55" s="1317"/>
      <c r="AZ55" s="1317"/>
      <c r="BA55" s="1317"/>
      <c r="BB55" s="1316" t="s">
        <v>623</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624</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626</v>
      </c>
    </row>
    <row r="64" spans="1:109">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621</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c r="B73" s="397"/>
      <c r="G73" s="1328"/>
      <c r="H73" s="1328"/>
      <c r="I73" s="1328"/>
      <c r="J73" s="1328"/>
      <c r="K73" s="1312"/>
      <c r="L73" s="1312"/>
      <c r="M73" s="1312"/>
      <c r="N73" s="1312"/>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3">
        <v>0.2</v>
      </c>
      <c r="BQ73" s="1313"/>
      <c r="BR73" s="1313"/>
      <c r="BS73" s="1313"/>
      <c r="BT73" s="1313"/>
      <c r="BU73" s="1313"/>
      <c r="BV73" s="1313"/>
      <c r="BW73" s="1313"/>
      <c r="BX73" s="1313">
        <v>2.2000000000000002</v>
      </c>
      <c r="BY73" s="1313"/>
      <c r="BZ73" s="1313"/>
      <c r="CA73" s="1313"/>
      <c r="CB73" s="1313"/>
      <c r="CC73" s="1313"/>
      <c r="CD73" s="1313"/>
      <c r="CE73" s="1313"/>
      <c r="CF73" s="1313">
        <v>9.6</v>
      </c>
      <c r="CG73" s="1313"/>
      <c r="CH73" s="1313"/>
      <c r="CI73" s="1313"/>
      <c r="CJ73" s="1313"/>
      <c r="CK73" s="1313"/>
      <c r="CL73" s="1313"/>
      <c r="CM73" s="1313"/>
      <c r="CN73" s="1313">
        <v>0.2</v>
      </c>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3">
        <v>5.7</v>
      </c>
      <c r="BQ75" s="1313"/>
      <c r="BR75" s="1313"/>
      <c r="BS75" s="1313"/>
      <c r="BT75" s="1313"/>
      <c r="BU75" s="1313"/>
      <c r="BV75" s="1313"/>
      <c r="BW75" s="1313"/>
      <c r="BX75" s="1313">
        <v>6.3</v>
      </c>
      <c r="BY75" s="1313"/>
      <c r="BZ75" s="1313"/>
      <c r="CA75" s="1313"/>
      <c r="CB75" s="1313"/>
      <c r="CC75" s="1313"/>
      <c r="CD75" s="1313"/>
      <c r="CE75" s="1313"/>
      <c r="CF75" s="1313">
        <v>6.5</v>
      </c>
      <c r="CG75" s="1313"/>
      <c r="CH75" s="1313"/>
      <c r="CI75" s="1313"/>
      <c r="CJ75" s="1313"/>
      <c r="CK75" s="1313"/>
      <c r="CL75" s="1313"/>
      <c r="CM75" s="1313"/>
      <c r="CN75" s="1313">
        <v>6.2</v>
      </c>
      <c r="CO75" s="1313"/>
      <c r="CP75" s="1313"/>
      <c r="CQ75" s="1313"/>
      <c r="CR75" s="1313"/>
      <c r="CS75" s="1313"/>
      <c r="CT75" s="1313"/>
      <c r="CU75" s="1313"/>
      <c r="CV75" s="1313">
        <v>5.6</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625</v>
      </c>
      <c r="AO77" s="1317"/>
      <c r="AP77" s="1317"/>
      <c r="AQ77" s="1317"/>
      <c r="AR77" s="1317"/>
      <c r="AS77" s="1317"/>
      <c r="AT77" s="1317"/>
      <c r="AU77" s="1317"/>
      <c r="AV77" s="1317"/>
      <c r="AW77" s="1317"/>
      <c r="AX77" s="1317"/>
      <c r="AY77" s="1317"/>
      <c r="AZ77" s="1317"/>
      <c r="BA77" s="1317"/>
      <c r="BB77" s="1316" t="s">
        <v>623</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628</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c8GbKeupqxKWdAxlxbNMKcnYoSSH7khzVS+3px9hyIejF6VpmdFsLCkB2nKeJ/tPBa7pcaNGJoDP1v4XXHRmHw==" saltValue="PQz1NrDXffBY5MCn/iGv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5" zoomScale="70" zoomScaleNormal="70" zoomScaleSheetLayoutView="70"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YyXFbcFYHwu9zzXkllVCdW4De6k1h++xQ812ZqqrwUzx6mBTzWt9YKosK4UHSypwmYsXvh9LQyyVrIwYY43Kw==" saltValue="qAD54PxAnA20mPJNcaV9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aJsic48T9Sa580J+HNY83hQfrX/pXqqhbaM2n1d2Q2fN6M+3N3Udk/AKuKVsH27OAEe+9zRYGhfyjYXWcHXeAw==" saltValue="5+ykyNZ1Jn79ieL7yBxg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562</v>
      </c>
      <c r="G2" s="157"/>
      <c r="H2" s="158"/>
    </row>
    <row r="3" spans="1:8">
      <c r="A3" s="154" t="s">
        <v>555</v>
      </c>
      <c r="B3" s="159"/>
      <c r="C3" s="160"/>
      <c r="D3" s="161">
        <v>32696</v>
      </c>
      <c r="E3" s="162"/>
      <c r="F3" s="163">
        <v>44504</v>
      </c>
      <c r="G3" s="164"/>
      <c r="H3" s="165"/>
    </row>
    <row r="4" spans="1:8">
      <c r="A4" s="166"/>
      <c r="B4" s="167"/>
      <c r="C4" s="168"/>
      <c r="D4" s="169">
        <v>17137</v>
      </c>
      <c r="E4" s="170"/>
      <c r="F4" s="171">
        <v>25876</v>
      </c>
      <c r="G4" s="172"/>
      <c r="H4" s="173"/>
    </row>
    <row r="5" spans="1:8">
      <c r="A5" s="154" t="s">
        <v>557</v>
      </c>
      <c r="B5" s="159"/>
      <c r="C5" s="160"/>
      <c r="D5" s="161">
        <v>39347</v>
      </c>
      <c r="E5" s="162"/>
      <c r="F5" s="163">
        <v>47820</v>
      </c>
      <c r="G5" s="164"/>
      <c r="H5" s="165"/>
    </row>
    <row r="6" spans="1:8">
      <c r="A6" s="166"/>
      <c r="B6" s="167"/>
      <c r="C6" s="168"/>
      <c r="D6" s="169">
        <v>17660</v>
      </c>
      <c r="E6" s="170"/>
      <c r="F6" s="171">
        <v>25855</v>
      </c>
      <c r="G6" s="172"/>
      <c r="H6" s="173"/>
    </row>
    <row r="7" spans="1:8">
      <c r="A7" s="154" t="s">
        <v>558</v>
      </c>
      <c r="B7" s="159"/>
      <c r="C7" s="160"/>
      <c r="D7" s="161">
        <v>43042</v>
      </c>
      <c r="E7" s="162"/>
      <c r="F7" s="163">
        <v>41934</v>
      </c>
      <c r="G7" s="164"/>
      <c r="H7" s="165"/>
    </row>
    <row r="8" spans="1:8">
      <c r="A8" s="166"/>
      <c r="B8" s="167"/>
      <c r="C8" s="168"/>
      <c r="D8" s="169">
        <v>23344</v>
      </c>
      <c r="E8" s="170"/>
      <c r="F8" s="171">
        <v>23352</v>
      </c>
      <c r="G8" s="172"/>
      <c r="H8" s="173"/>
    </row>
    <row r="9" spans="1:8">
      <c r="A9" s="154" t="s">
        <v>559</v>
      </c>
      <c r="B9" s="159"/>
      <c r="C9" s="160"/>
      <c r="D9" s="161">
        <v>33114</v>
      </c>
      <c r="E9" s="162"/>
      <c r="F9" s="163">
        <v>45588</v>
      </c>
      <c r="G9" s="164"/>
      <c r="H9" s="165"/>
    </row>
    <row r="10" spans="1:8">
      <c r="A10" s="166"/>
      <c r="B10" s="167"/>
      <c r="C10" s="168"/>
      <c r="D10" s="169">
        <v>18340</v>
      </c>
      <c r="E10" s="170"/>
      <c r="F10" s="171">
        <v>24150</v>
      </c>
      <c r="G10" s="172"/>
      <c r="H10" s="173"/>
    </row>
    <row r="11" spans="1:8">
      <c r="A11" s="154" t="s">
        <v>560</v>
      </c>
      <c r="B11" s="159"/>
      <c r="C11" s="160"/>
      <c r="D11" s="161">
        <v>37825</v>
      </c>
      <c r="E11" s="162"/>
      <c r="F11" s="163">
        <v>45483</v>
      </c>
      <c r="G11" s="164"/>
      <c r="H11" s="165"/>
    </row>
    <row r="12" spans="1:8">
      <c r="A12" s="166"/>
      <c r="B12" s="167"/>
      <c r="C12" s="174"/>
      <c r="D12" s="169">
        <v>16293</v>
      </c>
      <c r="E12" s="170"/>
      <c r="F12" s="171">
        <v>24241</v>
      </c>
      <c r="G12" s="172"/>
      <c r="H12" s="173"/>
    </row>
    <row r="13" spans="1:8">
      <c r="A13" s="154"/>
      <c r="B13" s="159"/>
      <c r="C13" s="175"/>
      <c r="D13" s="176">
        <v>37205</v>
      </c>
      <c r="E13" s="177"/>
      <c r="F13" s="178">
        <v>45066</v>
      </c>
      <c r="G13" s="179"/>
      <c r="H13" s="165"/>
    </row>
    <row r="14" spans="1:8">
      <c r="A14" s="166"/>
      <c r="B14" s="167"/>
      <c r="C14" s="168"/>
      <c r="D14" s="169">
        <v>18555</v>
      </c>
      <c r="E14" s="170"/>
      <c r="F14" s="171">
        <v>24695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5.6</v>
      </c>
      <c r="C19" s="180">
        <f>ROUND(VALUE(SUBSTITUTE(実質収支比率等に係る経年分析!G$48,"▲","-")),2)</f>
        <v>4.33</v>
      </c>
      <c r="D19" s="180">
        <f>ROUND(VALUE(SUBSTITUTE(実質収支比率等に係る経年分析!H$48,"▲","-")),2)</f>
        <v>3.19</v>
      </c>
      <c r="E19" s="180">
        <f>ROUND(VALUE(SUBSTITUTE(実質収支比率等に係る経年分析!I$48,"▲","-")),2)</f>
        <v>3.85</v>
      </c>
      <c r="F19" s="180">
        <f>ROUND(VALUE(SUBSTITUTE(実質収支比率等に係る経年分析!J$48,"▲","-")),2)</f>
        <v>5.05</v>
      </c>
    </row>
    <row r="20" spans="1:11">
      <c r="A20" s="180" t="s">
        <v>54</v>
      </c>
      <c r="B20" s="180">
        <f>ROUND(VALUE(SUBSTITUTE(実質収支比率等に係る経年分析!F$47,"▲","-")),2)</f>
        <v>46.09</v>
      </c>
      <c r="C20" s="180">
        <f>ROUND(VALUE(SUBSTITUTE(実質収支比率等に係る経年分析!G$47,"▲","-")),2)</f>
        <v>45.33</v>
      </c>
      <c r="D20" s="180">
        <f>ROUND(VALUE(SUBSTITUTE(実質収支比率等に係る経年分析!H$47,"▲","-")),2)</f>
        <v>20.6</v>
      </c>
      <c r="E20" s="180">
        <f>ROUND(VALUE(SUBSTITUTE(実質収支比率等に係る経年分析!I$47,"▲","-")),2)</f>
        <v>21.25</v>
      </c>
      <c r="F20" s="180">
        <f>ROUND(VALUE(SUBSTITUTE(実質収支比率等に係る経年分析!J$47,"▲","-")),2)</f>
        <v>20.79</v>
      </c>
    </row>
    <row r="21" spans="1:11">
      <c r="A21" s="180" t="s">
        <v>55</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-25.68</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1.63</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福津市公共下水道事業会計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2255</v>
      </c>
      <c r="E42" s="182"/>
      <c r="F42" s="182"/>
      <c r="G42" s="182">
        <f>'実質公債費比率（分子）の構造'!L$52</f>
        <v>2213</v>
      </c>
      <c r="H42" s="182"/>
      <c r="I42" s="182"/>
      <c r="J42" s="182">
        <f>'実質公債費比率（分子）の構造'!M$52</f>
        <v>2071</v>
      </c>
      <c r="K42" s="182"/>
      <c r="L42" s="182"/>
      <c r="M42" s="182">
        <f>'実質公債費比率（分子）の構造'!N$52</f>
        <v>1920</v>
      </c>
      <c r="N42" s="182"/>
      <c r="O42" s="182"/>
      <c r="P42" s="182">
        <f>'実質公債費比率（分子）の構造'!O$52</f>
        <v>1929</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222</v>
      </c>
      <c r="C44" s="182"/>
      <c r="D44" s="182"/>
      <c r="E44" s="182">
        <f>'実質公債費比率（分子）の構造'!L$50</f>
        <v>226</v>
      </c>
      <c r="F44" s="182"/>
      <c r="G44" s="182"/>
      <c r="H44" s="182">
        <f>'実質公債費比率（分子）の構造'!M$50</f>
        <v>107</v>
      </c>
      <c r="I44" s="182"/>
      <c r="J44" s="182"/>
      <c r="K44" s="182">
        <f>'実質公債費比率（分子）の構造'!N$50</f>
        <v>103</v>
      </c>
      <c r="L44" s="182"/>
      <c r="M44" s="182"/>
      <c r="N44" s="182">
        <f>'実質公債費比率（分子）の構造'!O$50</f>
        <v>108</v>
      </c>
      <c r="O44" s="182"/>
      <c r="P44" s="182"/>
    </row>
    <row r="45" spans="1:16">
      <c r="A45" s="182" t="s">
        <v>65</v>
      </c>
      <c r="B45" s="182">
        <f>'実質公債費比率（分子）の構造'!K$49</f>
        <v>285</v>
      </c>
      <c r="C45" s="182"/>
      <c r="D45" s="182"/>
      <c r="E45" s="182">
        <f>'実質公債費比率（分子）の構造'!L$49</f>
        <v>83</v>
      </c>
      <c r="F45" s="182"/>
      <c r="G45" s="182"/>
      <c r="H45" s="182">
        <f>'実質公債費比率（分子）の構造'!M$49</f>
        <v>41</v>
      </c>
      <c r="I45" s="182"/>
      <c r="J45" s="182"/>
      <c r="K45" s="182">
        <f>'実質公債費比率（分子）の構造'!N$49</f>
        <v>45</v>
      </c>
      <c r="L45" s="182"/>
      <c r="M45" s="182"/>
      <c r="N45" s="182">
        <f>'実質公債費比率（分子）の構造'!O$49</f>
        <v>45</v>
      </c>
      <c r="O45" s="182"/>
      <c r="P45" s="182"/>
    </row>
    <row r="46" spans="1:16">
      <c r="A46" s="182" t="s">
        <v>66</v>
      </c>
      <c r="B46" s="182">
        <f>'実質公債費比率（分子）の構造'!K$48</f>
        <v>520</v>
      </c>
      <c r="C46" s="182"/>
      <c r="D46" s="182"/>
      <c r="E46" s="182">
        <f>'実質公債費比率（分子）の構造'!L$48</f>
        <v>566</v>
      </c>
      <c r="F46" s="182"/>
      <c r="G46" s="182"/>
      <c r="H46" s="182">
        <f>'実質公債費比率（分子）の構造'!M$48</f>
        <v>535</v>
      </c>
      <c r="I46" s="182"/>
      <c r="J46" s="182"/>
      <c r="K46" s="182">
        <f>'実質公債費比率（分子）の構造'!N$48</f>
        <v>487</v>
      </c>
      <c r="L46" s="182"/>
      <c r="M46" s="182"/>
      <c r="N46" s="182">
        <f>'実質公債費比率（分子）の構造'!O$48</f>
        <v>477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1922</v>
      </c>
      <c r="C49" s="182"/>
      <c r="D49" s="182"/>
      <c r="E49" s="182">
        <f>'実質公債費比率（分子）の構造'!L$45</f>
        <v>2125</v>
      </c>
      <c r="F49" s="182"/>
      <c r="G49" s="182"/>
      <c r="H49" s="182">
        <f>'実質公債費比率（分子）の構造'!M$45</f>
        <v>2013</v>
      </c>
      <c r="I49" s="182"/>
      <c r="J49" s="182"/>
      <c r="K49" s="182">
        <f>'実質公債費比率（分子）の構造'!N$45</f>
        <v>1931</v>
      </c>
      <c r="L49" s="182"/>
      <c r="M49" s="182"/>
      <c r="N49" s="182">
        <f>'実質公債費比率（分子）の構造'!O$45</f>
        <v>1953</v>
      </c>
      <c r="O49" s="182"/>
      <c r="P49" s="182"/>
    </row>
    <row r="50" spans="1:16">
      <c r="A50" s="182" t="s">
        <v>70</v>
      </c>
      <c r="B50" s="182" t="e">
        <f>NA()</f>
        <v>#N/A</v>
      </c>
      <c r="C50" s="182">
        <f>IF(ISNUMBER('実質公債費比率（分子）の構造'!K$53),'実質公債費比率（分子）の構造'!K$53,NA())</f>
        <v>694</v>
      </c>
      <c r="D50" s="182" t="e">
        <f>NA()</f>
        <v>#N/A</v>
      </c>
      <c r="E50" s="182" t="e">
        <f>NA()</f>
        <v>#N/A</v>
      </c>
      <c r="F50" s="182">
        <f>IF(ISNUMBER('実質公債費比率（分子）の構造'!L$53),'実質公債費比率（分子）の構造'!L$53,NA())</f>
        <v>787</v>
      </c>
      <c r="G50" s="182" t="e">
        <f>NA()</f>
        <v>#N/A</v>
      </c>
      <c r="H50" s="182" t="e">
        <f>NA()</f>
        <v>#N/A</v>
      </c>
      <c r="I50" s="182">
        <f>IF(ISNUMBER('実質公債費比率（分子）の構造'!M$53),'実質公債費比率（分子）の構造'!M$53,NA())</f>
        <v>625</v>
      </c>
      <c r="J50" s="182" t="e">
        <f>NA()</f>
        <v>#N/A</v>
      </c>
      <c r="K50" s="182" t="e">
        <f>NA()</f>
        <v>#N/A</v>
      </c>
      <c r="L50" s="182">
        <f>IF(ISNUMBER('実質公債費比率（分子）の構造'!N$53),'実質公債費比率（分子）の構造'!N$53,NA())</f>
        <v>646</v>
      </c>
      <c r="M50" s="182" t="e">
        <f>NA()</f>
        <v>#N/A</v>
      </c>
      <c r="N50" s="182" t="e">
        <f>NA()</f>
        <v>#N/A</v>
      </c>
      <c r="O50" s="182">
        <f>IF(ISNUMBER('実質公債費比率（分子）の構造'!O$53),'実質公債費比率（分子）の構造'!O$53,NA())</f>
        <v>654</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23311</v>
      </c>
      <c r="E56" s="181"/>
      <c r="F56" s="181"/>
      <c r="G56" s="181">
        <f>'将来負担比率（分子）の構造'!J$52</f>
        <v>22859</v>
      </c>
      <c r="H56" s="181"/>
      <c r="I56" s="181"/>
      <c r="J56" s="181">
        <f>'将来負担比率（分子）の構造'!K$52</f>
        <v>21788</v>
      </c>
      <c r="K56" s="181"/>
      <c r="L56" s="181"/>
      <c r="M56" s="181">
        <f>'将来負担比率（分子）の構造'!L$52</f>
        <v>21125</v>
      </c>
      <c r="N56" s="181"/>
      <c r="O56" s="181"/>
      <c r="P56" s="181">
        <f>'将来負担比率（分子）の構造'!M$52</f>
        <v>20552</v>
      </c>
    </row>
    <row r="57" spans="1:16">
      <c r="A57" s="181" t="s">
        <v>41</v>
      </c>
      <c r="B57" s="181"/>
      <c r="C57" s="181"/>
      <c r="D57" s="181">
        <f>'将来負担比率（分子）の構造'!I$51</f>
        <v>256</v>
      </c>
      <c r="E57" s="181"/>
      <c r="F57" s="181"/>
      <c r="G57" s="181">
        <f>'将来負担比率（分子）の構造'!J$51</f>
        <v>193</v>
      </c>
      <c r="H57" s="181"/>
      <c r="I57" s="181"/>
      <c r="J57" s="181">
        <f>'将来負担比率（分子）の構造'!K$51</f>
        <v>128</v>
      </c>
      <c r="K57" s="181"/>
      <c r="L57" s="181"/>
      <c r="M57" s="181">
        <f>'将来負担比率（分子）の構造'!L$51</f>
        <v>65</v>
      </c>
      <c r="N57" s="181"/>
      <c r="O57" s="181"/>
      <c r="P57" s="181">
        <f>'将来負担比率（分子）の構造'!M$51</f>
        <v>6</v>
      </c>
    </row>
    <row r="58" spans="1:16">
      <c r="A58" s="181" t="s">
        <v>40</v>
      </c>
      <c r="B58" s="181"/>
      <c r="C58" s="181"/>
      <c r="D58" s="181">
        <f>'将来負担比率（分子）の構造'!I$50</f>
        <v>9090</v>
      </c>
      <c r="E58" s="181"/>
      <c r="F58" s="181"/>
      <c r="G58" s="181">
        <f>'将来負担比率（分子）の構造'!J$50</f>
        <v>9109</v>
      </c>
      <c r="H58" s="181"/>
      <c r="I58" s="181"/>
      <c r="J58" s="181">
        <f>'将来負担比率（分子）の構造'!K$50</f>
        <v>9028</v>
      </c>
      <c r="K58" s="181"/>
      <c r="L58" s="181"/>
      <c r="M58" s="181">
        <f>'将来負担比率（分子）の構造'!L$50</f>
        <v>9643</v>
      </c>
      <c r="N58" s="181"/>
      <c r="O58" s="181"/>
      <c r="P58" s="181">
        <f>'将来負担比率（分子）の構造'!M$50</f>
        <v>9807</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1005</v>
      </c>
      <c r="C62" s="181"/>
      <c r="D62" s="181"/>
      <c r="E62" s="181">
        <f>'将来負担比率（分子）の構造'!J$45</f>
        <v>861</v>
      </c>
      <c r="F62" s="181"/>
      <c r="G62" s="181"/>
      <c r="H62" s="181">
        <f>'将来負担比率（分子）の構造'!K$45</f>
        <v>684</v>
      </c>
      <c r="I62" s="181"/>
      <c r="J62" s="181"/>
      <c r="K62" s="181">
        <f>'将来負担比率（分子）の構造'!L$45</f>
        <v>704</v>
      </c>
      <c r="L62" s="181"/>
      <c r="M62" s="181"/>
      <c r="N62" s="181">
        <f>'将来負担比率（分子）の構造'!M$45</f>
        <v>677</v>
      </c>
      <c r="O62" s="181"/>
      <c r="P62" s="181"/>
    </row>
    <row r="63" spans="1:16">
      <c r="A63" s="181" t="s">
        <v>33</v>
      </c>
      <c r="B63" s="181">
        <f>'将来負担比率（分子）の構造'!I$44</f>
        <v>942</v>
      </c>
      <c r="C63" s="181"/>
      <c r="D63" s="181"/>
      <c r="E63" s="181">
        <f>'将来負担比率（分子）の構造'!J$44</f>
        <v>805</v>
      </c>
      <c r="F63" s="181"/>
      <c r="G63" s="181"/>
      <c r="H63" s="181">
        <f>'将来負担比率（分子）の構造'!K$44</f>
        <v>723</v>
      </c>
      <c r="I63" s="181"/>
      <c r="J63" s="181"/>
      <c r="K63" s="181">
        <f>'将来負担比率（分子）の構造'!L$44</f>
        <v>623</v>
      </c>
      <c r="L63" s="181"/>
      <c r="M63" s="181"/>
      <c r="N63" s="181">
        <f>'将来負担比率（分子）の構造'!M$44</f>
        <v>538</v>
      </c>
      <c r="O63" s="181"/>
      <c r="P63" s="181"/>
    </row>
    <row r="64" spans="1:16">
      <c r="A64" s="181" t="s">
        <v>32</v>
      </c>
      <c r="B64" s="181">
        <f>'将来負担比率（分子）の構造'!I$43</f>
        <v>10437</v>
      </c>
      <c r="C64" s="181"/>
      <c r="D64" s="181"/>
      <c r="E64" s="181">
        <f>'将来負担比率（分子）の構造'!J$43</f>
        <v>10612</v>
      </c>
      <c r="F64" s="181"/>
      <c r="G64" s="181"/>
      <c r="H64" s="181">
        <f>'将来負担比率（分子）の構造'!K$43</f>
        <v>10803</v>
      </c>
      <c r="I64" s="181"/>
      <c r="J64" s="181"/>
      <c r="K64" s="181">
        <f>'将来負担比率（分子）の構造'!L$43</f>
        <v>10056</v>
      </c>
      <c r="L64" s="181"/>
      <c r="M64" s="181"/>
      <c r="N64" s="181">
        <f>'将来負担比率（分子）の構造'!M$43</f>
        <v>8944</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20304</v>
      </c>
      <c r="C66" s="181"/>
      <c r="D66" s="181"/>
      <c r="E66" s="181">
        <f>'将来負担比率（分子）の構造'!J$41</f>
        <v>20122</v>
      </c>
      <c r="F66" s="181"/>
      <c r="G66" s="181"/>
      <c r="H66" s="181">
        <f>'将来負担比率（分子）の構造'!K$41</f>
        <v>19799</v>
      </c>
      <c r="I66" s="181"/>
      <c r="J66" s="181"/>
      <c r="K66" s="181">
        <f>'将来負担比率（分子）の構造'!L$41</f>
        <v>19478</v>
      </c>
      <c r="L66" s="181"/>
      <c r="M66" s="181"/>
      <c r="N66" s="181">
        <f>'将来負担比率（分子）の構造'!M$41</f>
        <v>18912</v>
      </c>
      <c r="O66" s="181"/>
      <c r="P66" s="181"/>
    </row>
    <row r="67" spans="1:16">
      <c r="A67" s="181" t="s">
        <v>74</v>
      </c>
      <c r="B67" s="181" t="e">
        <f>NA()</f>
        <v>#N/A</v>
      </c>
      <c r="C67" s="181">
        <f>IF(ISNUMBER('将来負担比率（分子）の構造'!I$53), IF('将来負担比率（分子）の構造'!I$53 &lt; 0, 0, '将来負担比率（分子）の構造'!I$53), NA())</f>
        <v>31</v>
      </c>
      <c r="D67" s="181" t="e">
        <f>NA()</f>
        <v>#N/A</v>
      </c>
      <c r="E67" s="181" t="e">
        <f>NA()</f>
        <v>#N/A</v>
      </c>
      <c r="F67" s="181">
        <f>IF(ISNUMBER('将来負担比率（分子）の構造'!J$53), IF('将来負担比率（分子）の構造'!J$53 &lt; 0, 0, '将来負担比率（分子）の構造'!J$53), NA())</f>
        <v>239</v>
      </c>
      <c r="G67" s="181" t="e">
        <f>NA()</f>
        <v>#N/A</v>
      </c>
      <c r="H67" s="181" t="e">
        <f>NA()</f>
        <v>#N/A</v>
      </c>
      <c r="I67" s="181">
        <f>IF(ISNUMBER('将来負担比率（分子）の構造'!K$53), IF('将来負担比率（分子）の構造'!K$53 &lt; 0, 0, '将来負担比率（分子）の構造'!K$53), NA())</f>
        <v>1064</v>
      </c>
      <c r="J67" s="181" t="e">
        <f>NA()</f>
        <v>#N/A</v>
      </c>
      <c r="K67" s="181" t="e">
        <f>NA()</f>
        <v>#N/A</v>
      </c>
      <c r="L67" s="181">
        <f>IF(ISNUMBER('将来負担比率（分子）の構造'!L$53), IF('将来負担比率（分子）の構造'!L$53 &lt; 0, 0, '将来負担比率（分子）の構造'!L$53), NA())</f>
        <v>28</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2682</v>
      </c>
      <c r="C72" s="185">
        <f>基金残高に係る経年分析!G55</f>
        <v>2770</v>
      </c>
      <c r="D72" s="185">
        <f>基金残高に係る経年分析!H55</f>
        <v>2808</v>
      </c>
    </row>
    <row r="73" spans="1:16">
      <c r="A73" s="184" t="s">
        <v>77</v>
      </c>
      <c r="B73" s="185">
        <f>基金残高に係る経年分析!F56</f>
        <v>586</v>
      </c>
      <c r="C73" s="185">
        <f>基金残高に係る経年分析!G56</f>
        <v>605</v>
      </c>
      <c r="D73" s="185">
        <f>基金残高に係る経年分析!H56</f>
        <v>614</v>
      </c>
    </row>
    <row r="74" spans="1:16">
      <c r="A74" s="184" t="s">
        <v>78</v>
      </c>
      <c r="B74" s="185">
        <f>基金残高に係る経年分析!F57</f>
        <v>6465</v>
      </c>
      <c r="C74" s="185">
        <f>基金残高に係る経年分析!G57</f>
        <v>6530</v>
      </c>
      <c r="D74" s="185">
        <f>基金残高に係る経年分析!H57</f>
        <v>6464</v>
      </c>
    </row>
  </sheetData>
  <sheetProtection algorithmName="SHA-512" hashValue="DEqTUzAPSPxqteTlvf3e2mN2IJMMYoj5tjfoQR3vVTTWH0KmvXOariEGFtyGLSlTC+TCEnb80z5/oBJMTxzntg==" saltValue="0NQP47iQ/VTU8I5wUZqA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224</v>
      </c>
      <c r="C5" s="747"/>
      <c r="D5" s="747"/>
      <c r="E5" s="747"/>
      <c r="F5" s="747"/>
      <c r="G5" s="747"/>
      <c r="H5" s="747"/>
      <c r="I5" s="747"/>
      <c r="J5" s="747"/>
      <c r="K5" s="747"/>
      <c r="L5" s="747"/>
      <c r="M5" s="747"/>
      <c r="N5" s="747"/>
      <c r="O5" s="747"/>
      <c r="P5" s="747"/>
      <c r="Q5" s="748"/>
      <c r="R5" s="735">
        <v>6852714</v>
      </c>
      <c r="S5" s="736"/>
      <c r="T5" s="736"/>
      <c r="U5" s="736"/>
      <c r="V5" s="736"/>
      <c r="W5" s="736"/>
      <c r="X5" s="736"/>
      <c r="Y5" s="779"/>
      <c r="Z5" s="797">
        <v>21.2</v>
      </c>
      <c r="AA5" s="797"/>
      <c r="AB5" s="797"/>
      <c r="AC5" s="797"/>
      <c r="AD5" s="798">
        <v>6852714</v>
      </c>
      <c r="AE5" s="798"/>
      <c r="AF5" s="798"/>
      <c r="AG5" s="798"/>
      <c r="AH5" s="798"/>
      <c r="AI5" s="798"/>
      <c r="AJ5" s="798"/>
      <c r="AK5" s="798"/>
      <c r="AL5" s="780">
        <v>52.9</v>
      </c>
      <c r="AM5" s="751"/>
      <c r="AN5" s="751"/>
      <c r="AO5" s="781"/>
      <c r="AP5" s="746" t="s">
        <v>225</v>
      </c>
      <c r="AQ5" s="747"/>
      <c r="AR5" s="747"/>
      <c r="AS5" s="747"/>
      <c r="AT5" s="747"/>
      <c r="AU5" s="747"/>
      <c r="AV5" s="747"/>
      <c r="AW5" s="747"/>
      <c r="AX5" s="747"/>
      <c r="AY5" s="747"/>
      <c r="AZ5" s="747"/>
      <c r="BA5" s="747"/>
      <c r="BB5" s="747"/>
      <c r="BC5" s="747"/>
      <c r="BD5" s="747"/>
      <c r="BE5" s="747"/>
      <c r="BF5" s="748"/>
      <c r="BG5" s="680">
        <v>6852714</v>
      </c>
      <c r="BH5" s="681"/>
      <c r="BI5" s="681"/>
      <c r="BJ5" s="681"/>
      <c r="BK5" s="681"/>
      <c r="BL5" s="681"/>
      <c r="BM5" s="681"/>
      <c r="BN5" s="682"/>
      <c r="BO5" s="713">
        <v>100</v>
      </c>
      <c r="BP5" s="713"/>
      <c r="BQ5" s="713"/>
      <c r="BR5" s="713"/>
      <c r="BS5" s="714">
        <v>31351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c r="B6" s="677" t="s">
        <v>229</v>
      </c>
      <c r="C6" s="678"/>
      <c r="D6" s="678"/>
      <c r="E6" s="678"/>
      <c r="F6" s="678"/>
      <c r="G6" s="678"/>
      <c r="H6" s="678"/>
      <c r="I6" s="678"/>
      <c r="J6" s="678"/>
      <c r="K6" s="678"/>
      <c r="L6" s="678"/>
      <c r="M6" s="678"/>
      <c r="N6" s="678"/>
      <c r="O6" s="678"/>
      <c r="P6" s="678"/>
      <c r="Q6" s="679"/>
      <c r="R6" s="680">
        <v>199210</v>
      </c>
      <c r="S6" s="681"/>
      <c r="T6" s="681"/>
      <c r="U6" s="681"/>
      <c r="V6" s="681"/>
      <c r="W6" s="681"/>
      <c r="X6" s="681"/>
      <c r="Y6" s="682"/>
      <c r="Z6" s="713">
        <v>0.6</v>
      </c>
      <c r="AA6" s="713"/>
      <c r="AB6" s="713"/>
      <c r="AC6" s="713"/>
      <c r="AD6" s="714">
        <v>199210</v>
      </c>
      <c r="AE6" s="714"/>
      <c r="AF6" s="714"/>
      <c r="AG6" s="714"/>
      <c r="AH6" s="714"/>
      <c r="AI6" s="714"/>
      <c r="AJ6" s="714"/>
      <c r="AK6" s="714"/>
      <c r="AL6" s="683">
        <v>1.5</v>
      </c>
      <c r="AM6" s="684"/>
      <c r="AN6" s="684"/>
      <c r="AO6" s="715"/>
      <c r="AP6" s="677" t="s">
        <v>230</v>
      </c>
      <c r="AQ6" s="678"/>
      <c r="AR6" s="678"/>
      <c r="AS6" s="678"/>
      <c r="AT6" s="678"/>
      <c r="AU6" s="678"/>
      <c r="AV6" s="678"/>
      <c r="AW6" s="678"/>
      <c r="AX6" s="678"/>
      <c r="AY6" s="678"/>
      <c r="AZ6" s="678"/>
      <c r="BA6" s="678"/>
      <c r="BB6" s="678"/>
      <c r="BC6" s="678"/>
      <c r="BD6" s="678"/>
      <c r="BE6" s="678"/>
      <c r="BF6" s="679"/>
      <c r="BG6" s="680">
        <v>6852714</v>
      </c>
      <c r="BH6" s="681"/>
      <c r="BI6" s="681"/>
      <c r="BJ6" s="681"/>
      <c r="BK6" s="681"/>
      <c r="BL6" s="681"/>
      <c r="BM6" s="681"/>
      <c r="BN6" s="682"/>
      <c r="BO6" s="713">
        <v>100</v>
      </c>
      <c r="BP6" s="713"/>
      <c r="BQ6" s="713"/>
      <c r="BR6" s="713"/>
      <c r="BS6" s="714">
        <v>31351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214915</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214591</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5027</v>
      </c>
      <c r="S7" s="681"/>
      <c r="T7" s="681"/>
      <c r="U7" s="681"/>
      <c r="V7" s="681"/>
      <c r="W7" s="681"/>
      <c r="X7" s="681"/>
      <c r="Y7" s="682"/>
      <c r="Z7" s="713">
        <v>0</v>
      </c>
      <c r="AA7" s="713"/>
      <c r="AB7" s="713"/>
      <c r="AC7" s="713"/>
      <c r="AD7" s="714">
        <v>5027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3375233</v>
      </c>
      <c r="BH7" s="681"/>
      <c r="BI7" s="681"/>
      <c r="BJ7" s="681"/>
      <c r="BK7" s="681"/>
      <c r="BL7" s="681"/>
      <c r="BM7" s="681"/>
      <c r="BN7" s="682"/>
      <c r="BO7" s="713">
        <v>49.3</v>
      </c>
      <c r="BP7" s="713"/>
      <c r="BQ7" s="713"/>
      <c r="BR7" s="713"/>
      <c r="BS7" s="714">
        <v>31351</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9369529</v>
      </c>
      <c r="CS7" s="681"/>
      <c r="CT7" s="681"/>
      <c r="CU7" s="681"/>
      <c r="CV7" s="681"/>
      <c r="CW7" s="681"/>
      <c r="CX7" s="681"/>
      <c r="CY7" s="682"/>
      <c r="CZ7" s="713">
        <v>29.7</v>
      </c>
      <c r="DA7" s="713"/>
      <c r="DB7" s="713"/>
      <c r="DC7" s="713"/>
      <c r="DD7" s="686">
        <v>19615</v>
      </c>
      <c r="DE7" s="681"/>
      <c r="DF7" s="681"/>
      <c r="DG7" s="681"/>
      <c r="DH7" s="681"/>
      <c r="DI7" s="681"/>
      <c r="DJ7" s="681"/>
      <c r="DK7" s="681"/>
      <c r="DL7" s="681"/>
      <c r="DM7" s="681"/>
      <c r="DN7" s="681"/>
      <c r="DO7" s="681"/>
      <c r="DP7" s="682"/>
      <c r="DQ7" s="686">
        <v>1771245</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25366</v>
      </c>
      <c r="S8" s="681"/>
      <c r="T8" s="681"/>
      <c r="U8" s="681"/>
      <c r="V8" s="681"/>
      <c r="W8" s="681"/>
      <c r="X8" s="681"/>
      <c r="Y8" s="682"/>
      <c r="Z8" s="713">
        <v>0.1</v>
      </c>
      <c r="AA8" s="713"/>
      <c r="AB8" s="713"/>
      <c r="AC8" s="713"/>
      <c r="AD8" s="714">
        <v>25366</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110051</v>
      </c>
      <c r="BH8" s="681"/>
      <c r="BI8" s="681"/>
      <c r="BJ8" s="681"/>
      <c r="BK8" s="681"/>
      <c r="BL8" s="681"/>
      <c r="BM8" s="681"/>
      <c r="BN8" s="682"/>
      <c r="BO8" s="713">
        <v>1.6</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10374193</v>
      </c>
      <c r="CS8" s="681"/>
      <c r="CT8" s="681"/>
      <c r="CU8" s="681"/>
      <c r="CV8" s="681"/>
      <c r="CW8" s="681"/>
      <c r="CX8" s="681"/>
      <c r="CY8" s="682"/>
      <c r="CZ8" s="713">
        <v>32.9</v>
      </c>
      <c r="DA8" s="713"/>
      <c r="DB8" s="713"/>
      <c r="DC8" s="713"/>
      <c r="DD8" s="686">
        <v>377361</v>
      </c>
      <c r="DE8" s="681"/>
      <c r="DF8" s="681"/>
      <c r="DG8" s="681"/>
      <c r="DH8" s="681"/>
      <c r="DI8" s="681"/>
      <c r="DJ8" s="681"/>
      <c r="DK8" s="681"/>
      <c r="DL8" s="681"/>
      <c r="DM8" s="681"/>
      <c r="DN8" s="681"/>
      <c r="DO8" s="681"/>
      <c r="DP8" s="682"/>
      <c r="DQ8" s="686">
        <v>4418308</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33265</v>
      </c>
      <c r="S9" s="681"/>
      <c r="T9" s="681"/>
      <c r="U9" s="681"/>
      <c r="V9" s="681"/>
      <c r="W9" s="681"/>
      <c r="X9" s="681"/>
      <c r="Y9" s="682"/>
      <c r="Z9" s="713">
        <v>0.1</v>
      </c>
      <c r="AA9" s="713"/>
      <c r="AB9" s="713"/>
      <c r="AC9" s="713"/>
      <c r="AD9" s="714">
        <v>33265</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3007537</v>
      </c>
      <c r="BH9" s="681"/>
      <c r="BI9" s="681"/>
      <c r="BJ9" s="681"/>
      <c r="BK9" s="681"/>
      <c r="BL9" s="681"/>
      <c r="BM9" s="681"/>
      <c r="BN9" s="682"/>
      <c r="BO9" s="713">
        <v>43.9</v>
      </c>
      <c r="BP9" s="713"/>
      <c r="BQ9" s="713"/>
      <c r="BR9" s="713"/>
      <c r="BS9" s="686" t="s">
        <v>125</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2021232</v>
      </c>
      <c r="CS9" s="681"/>
      <c r="CT9" s="681"/>
      <c r="CU9" s="681"/>
      <c r="CV9" s="681"/>
      <c r="CW9" s="681"/>
      <c r="CX9" s="681"/>
      <c r="CY9" s="682"/>
      <c r="CZ9" s="713">
        <v>6.4</v>
      </c>
      <c r="DA9" s="713"/>
      <c r="DB9" s="713"/>
      <c r="DC9" s="713"/>
      <c r="DD9" s="686">
        <v>63863</v>
      </c>
      <c r="DE9" s="681"/>
      <c r="DF9" s="681"/>
      <c r="DG9" s="681"/>
      <c r="DH9" s="681"/>
      <c r="DI9" s="681"/>
      <c r="DJ9" s="681"/>
      <c r="DK9" s="681"/>
      <c r="DL9" s="681"/>
      <c r="DM9" s="681"/>
      <c r="DN9" s="681"/>
      <c r="DO9" s="681"/>
      <c r="DP9" s="682"/>
      <c r="DQ9" s="686">
        <v>1668294</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125</v>
      </c>
      <c r="S10" s="681"/>
      <c r="T10" s="681"/>
      <c r="U10" s="681"/>
      <c r="V10" s="681"/>
      <c r="W10" s="681"/>
      <c r="X10" s="681"/>
      <c r="Y10" s="682"/>
      <c r="Z10" s="713" t="s">
        <v>232</v>
      </c>
      <c r="AA10" s="713"/>
      <c r="AB10" s="713"/>
      <c r="AC10" s="713"/>
      <c r="AD10" s="714" t="s">
        <v>125</v>
      </c>
      <c r="AE10" s="714"/>
      <c r="AF10" s="714"/>
      <c r="AG10" s="714"/>
      <c r="AH10" s="714"/>
      <c r="AI10" s="714"/>
      <c r="AJ10" s="714"/>
      <c r="AK10" s="714"/>
      <c r="AL10" s="683" t="s">
        <v>125</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118311</v>
      </c>
      <c r="BH10" s="681"/>
      <c r="BI10" s="681"/>
      <c r="BJ10" s="681"/>
      <c r="BK10" s="681"/>
      <c r="BL10" s="681"/>
      <c r="BM10" s="681"/>
      <c r="BN10" s="682"/>
      <c r="BO10" s="713">
        <v>1.7</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232</v>
      </c>
      <c r="CS10" s="681"/>
      <c r="CT10" s="681"/>
      <c r="CU10" s="681"/>
      <c r="CV10" s="681"/>
      <c r="CW10" s="681"/>
      <c r="CX10" s="681"/>
      <c r="CY10" s="682"/>
      <c r="CZ10" s="713" t="s">
        <v>232</v>
      </c>
      <c r="DA10" s="713"/>
      <c r="DB10" s="713"/>
      <c r="DC10" s="713"/>
      <c r="DD10" s="686" t="s">
        <v>232</v>
      </c>
      <c r="DE10" s="681"/>
      <c r="DF10" s="681"/>
      <c r="DG10" s="681"/>
      <c r="DH10" s="681"/>
      <c r="DI10" s="681"/>
      <c r="DJ10" s="681"/>
      <c r="DK10" s="681"/>
      <c r="DL10" s="681"/>
      <c r="DM10" s="681"/>
      <c r="DN10" s="681"/>
      <c r="DO10" s="681"/>
      <c r="DP10" s="682"/>
      <c r="DQ10" s="686" t="s">
        <v>125</v>
      </c>
      <c r="DR10" s="681"/>
      <c r="DS10" s="681"/>
      <c r="DT10" s="681"/>
      <c r="DU10" s="681"/>
      <c r="DV10" s="681"/>
      <c r="DW10" s="681"/>
      <c r="DX10" s="681"/>
      <c r="DY10" s="681"/>
      <c r="DZ10" s="681"/>
      <c r="EA10" s="681"/>
      <c r="EB10" s="681"/>
      <c r="EC10" s="727"/>
    </row>
    <row r="11" spans="2:143" ht="11.25" customHeight="1">
      <c r="B11" s="677" t="s">
        <v>245</v>
      </c>
      <c r="C11" s="678"/>
      <c r="D11" s="678"/>
      <c r="E11" s="678"/>
      <c r="F11" s="678"/>
      <c r="G11" s="678"/>
      <c r="H11" s="678"/>
      <c r="I11" s="678"/>
      <c r="J11" s="678"/>
      <c r="K11" s="678"/>
      <c r="L11" s="678"/>
      <c r="M11" s="678"/>
      <c r="N11" s="678"/>
      <c r="O11" s="678"/>
      <c r="P11" s="678"/>
      <c r="Q11" s="679"/>
      <c r="R11" s="680">
        <v>1152342</v>
      </c>
      <c r="S11" s="681"/>
      <c r="T11" s="681"/>
      <c r="U11" s="681"/>
      <c r="V11" s="681"/>
      <c r="W11" s="681"/>
      <c r="X11" s="681"/>
      <c r="Y11" s="682"/>
      <c r="Z11" s="683">
        <v>3.6</v>
      </c>
      <c r="AA11" s="684"/>
      <c r="AB11" s="684"/>
      <c r="AC11" s="685"/>
      <c r="AD11" s="686">
        <v>1152342</v>
      </c>
      <c r="AE11" s="681"/>
      <c r="AF11" s="681"/>
      <c r="AG11" s="681"/>
      <c r="AH11" s="681"/>
      <c r="AI11" s="681"/>
      <c r="AJ11" s="681"/>
      <c r="AK11" s="682"/>
      <c r="AL11" s="683">
        <v>8.9</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139334</v>
      </c>
      <c r="BH11" s="681"/>
      <c r="BI11" s="681"/>
      <c r="BJ11" s="681"/>
      <c r="BK11" s="681"/>
      <c r="BL11" s="681"/>
      <c r="BM11" s="681"/>
      <c r="BN11" s="682"/>
      <c r="BO11" s="713">
        <v>2</v>
      </c>
      <c r="BP11" s="713"/>
      <c r="BQ11" s="713"/>
      <c r="BR11" s="713"/>
      <c r="BS11" s="686">
        <v>31351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465425</v>
      </c>
      <c r="CS11" s="681"/>
      <c r="CT11" s="681"/>
      <c r="CU11" s="681"/>
      <c r="CV11" s="681"/>
      <c r="CW11" s="681"/>
      <c r="CX11" s="681"/>
      <c r="CY11" s="682"/>
      <c r="CZ11" s="713">
        <v>1.5</v>
      </c>
      <c r="DA11" s="713"/>
      <c r="DB11" s="713"/>
      <c r="DC11" s="713"/>
      <c r="DD11" s="686">
        <v>112463</v>
      </c>
      <c r="DE11" s="681"/>
      <c r="DF11" s="681"/>
      <c r="DG11" s="681"/>
      <c r="DH11" s="681"/>
      <c r="DI11" s="681"/>
      <c r="DJ11" s="681"/>
      <c r="DK11" s="681"/>
      <c r="DL11" s="681"/>
      <c r="DM11" s="681"/>
      <c r="DN11" s="681"/>
      <c r="DO11" s="681"/>
      <c r="DP11" s="682"/>
      <c r="DQ11" s="686">
        <v>195784</v>
      </c>
      <c r="DR11" s="681"/>
      <c r="DS11" s="681"/>
      <c r="DT11" s="681"/>
      <c r="DU11" s="681"/>
      <c r="DV11" s="681"/>
      <c r="DW11" s="681"/>
      <c r="DX11" s="681"/>
      <c r="DY11" s="681"/>
      <c r="DZ11" s="681"/>
      <c r="EA11" s="681"/>
      <c r="EB11" s="681"/>
      <c r="EC11" s="727"/>
    </row>
    <row r="12" spans="2:143" ht="11.25" customHeight="1">
      <c r="B12" s="677" t="s">
        <v>248</v>
      </c>
      <c r="C12" s="678"/>
      <c r="D12" s="678"/>
      <c r="E12" s="678"/>
      <c r="F12" s="678"/>
      <c r="G12" s="678"/>
      <c r="H12" s="678"/>
      <c r="I12" s="678"/>
      <c r="J12" s="678"/>
      <c r="K12" s="678"/>
      <c r="L12" s="678"/>
      <c r="M12" s="678"/>
      <c r="N12" s="678"/>
      <c r="O12" s="678"/>
      <c r="P12" s="678"/>
      <c r="Q12" s="679"/>
      <c r="R12" s="680">
        <v>3166</v>
      </c>
      <c r="S12" s="681"/>
      <c r="T12" s="681"/>
      <c r="U12" s="681"/>
      <c r="V12" s="681"/>
      <c r="W12" s="681"/>
      <c r="X12" s="681"/>
      <c r="Y12" s="682"/>
      <c r="Z12" s="713">
        <v>0</v>
      </c>
      <c r="AA12" s="713"/>
      <c r="AB12" s="713"/>
      <c r="AC12" s="713"/>
      <c r="AD12" s="714">
        <v>3166</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2981794</v>
      </c>
      <c r="BH12" s="681"/>
      <c r="BI12" s="681"/>
      <c r="BJ12" s="681"/>
      <c r="BK12" s="681"/>
      <c r="BL12" s="681"/>
      <c r="BM12" s="681"/>
      <c r="BN12" s="682"/>
      <c r="BO12" s="713">
        <v>43.5</v>
      </c>
      <c r="BP12" s="713"/>
      <c r="BQ12" s="713"/>
      <c r="BR12" s="713"/>
      <c r="BS12" s="686" t="s">
        <v>125</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304137</v>
      </c>
      <c r="CS12" s="681"/>
      <c r="CT12" s="681"/>
      <c r="CU12" s="681"/>
      <c r="CV12" s="681"/>
      <c r="CW12" s="681"/>
      <c r="CX12" s="681"/>
      <c r="CY12" s="682"/>
      <c r="CZ12" s="713">
        <v>1</v>
      </c>
      <c r="DA12" s="713"/>
      <c r="DB12" s="713"/>
      <c r="DC12" s="713"/>
      <c r="DD12" s="686">
        <v>9495</v>
      </c>
      <c r="DE12" s="681"/>
      <c r="DF12" s="681"/>
      <c r="DG12" s="681"/>
      <c r="DH12" s="681"/>
      <c r="DI12" s="681"/>
      <c r="DJ12" s="681"/>
      <c r="DK12" s="681"/>
      <c r="DL12" s="681"/>
      <c r="DM12" s="681"/>
      <c r="DN12" s="681"/>
      <c r="DO12" s="681"/>
      <c r="DP12" s="682"/>
      <c r="DQ12" s="686">
        <v>251259</v>
      </c>
      <c r="DR12" s="681"/>
      <c r="DS12" s="681"/>
      <c r="DT12" s="681"/>
      <c r="DU12" s="681"/>
      <c r="DV12" s="681"/>
      <c r="DW12" s="681"/>
      <c r="DX12" s="681"/>
      <c r="DY12" s="681"/>
      <c r="DZ12" s="681"/>
      <c r="EA12" s="681"/>
      <c r="EB12" s="681"/>
      <c r="EC12" s="727"/>
    </row>
    <row r="13" spans="2:143" ht="11.25" customHeight="1">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125</v>
      </c>
      <c r="AA13" s="713"/>
      <c r="AB13" s="713"/>
      <c r="AC13" s="713"/>
      <c r="AD13" s="714" t="s">
        <v>232</v>
      </c>
      <c r="AE13" s="714"/>
      <c r="AF13" s="714"/>
      <c r="AG13" s="714"/>
      <c r="AH13" s="714"/>
      <c r="AI13" s="714"/>
      <c r="AJ13" s="714"/>
      <c r="AK13" s="714"/>
      <c r="AL13" s="683" t="s">
        <v>176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2960772</v>
      </c>
      <c r="BH13" s="681"/>
      <c r="BI13" s="681"/>
      <c r="BJ13" s="681"/>
      <c r="BK13" s="681"/>
      <c r="BL13" s="681"/>
      <c r="BM13" s="681"/>
      <c r="BN13" s="682"/>
      <c r="BO13" s="713">
        <v>43.2</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1578334</v>
      </c>
      <c r="CS13" s="681"/>
      <c r="CT13" s="681"/>
      <c r="CU13" s="681"/>
      <c r="CV13" s="681"/>
      <c r="CW13" s="681"/>
      <c r="CX13" s="681"/>
      <c r="CY13" s="682"/>
      <c r="CZ13" s="713">
        <v>5</v>
      </c>
      <c r="DA13" s="713"/>
      <c r="DB13" s="713"/>
      <c r="DC13" s="713"/>
      <c r="DD13" s="686">
        <v>413620</v>
      </c>
      <c r="DE13" s="681"/>
      <c r="DF13" s="681"/>
      <c r="DG13" s="681"/>
      <c r="DH13" s="681"/>
      <c r="DI13" s="681"/>
      <c r="DJ13" s="681"/>
      <c r="DK13" s="681"/>
      <c r="DL13" s="681"/>
      <c r="DM13" s="681"/>
      <c r="DN13" s="681"/>
      <c r="DO13" s="681"/>
      <c r="DP13" s="682"/>
      <c r="DQ13" s="686">
        <v>1264788</v>
      </c>
      <c r="DR13" s="681"/>
      <c r="DS13" s="681"/>
      <c r="DT13" s="681"/>
      <c r="DU13" s="681"/>
      <c r="DV13" s="681"/>
      <c r="DW13" s="681"/>
      <c r="DX13" s="681"/>
      <c r="DY13" s="681"/>
      <c r="DZ13" s="681"/>
      <c r="EA13" s="681"/>
      <c r="EB13" s="681"/>
      <c r="EC13" s="727"/>
    </row>
    <row r="14" spans="2:143" ht="11.25" customHeight="1">
      <c r="B14" s="677" t="s">
        <v>254</v>
      </c>
      <c r="C14" s="678"/>
      <c r="D14" s="678"/>
      <c r="E14" s="678"/>
      <c r="F14" s="678"/>
      <c r="G14" s="678"/>
      <c r="H14" s="678"/>
      <c r="I14" s="678"/>
      <c r="J14" s="678"/>
      <c r="K14" s="678"/>
      <c r="L14" s="678"/>
      <c r="M14" s="678"/>
      <c r="N14" s="678"/>
      <c r="O14" s="678"/>
      <c r="P14" s="678"/>
      <c r="Q14" s="679"/>
      <c r="R14" s="680" t="s">
        <v>232</v>
      </c>
      <c r="S14" s="681"/>
      <c r="T14" s="681"/>
      <c r="U14" s="681"/>
      <c r="V14" s="681"/>
      <c r="W14" s="681"/>
      <c r="X14" s="681"/>
      <c r="Y14" s="682"/>
      <c r="Z14" s="713" t="s">
        <v>125</v>
      </c>
      <c r="AA14" s="713"/>
      <c r="AB14" s="713"/>
      <c r="AC14" s="713"/>
      <c r="AD14" s="714" t="s">
        <v>125</v>
      </c>
      <c r="AE14" s="714"/>
      <c r="AF14" s="714"/>
      <c r="AG14" s="714"/>
      <c r="AH14" s="714"/>
      <c r="AI14" s="714"/>
      <c r="AJ14" s="714"/>
      <c r="AK14" s="714"/>
      <c r="AL14" s="683" t="s">
        <v>125</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163818</v>
      </c>
      <c r="BH14" s="681"/>
      <c r="BI14" s="681"/>
      <c r="BJ14" s="681"/>
      <c r="BK14" s="681"/>
      <c r="BL14" s="681"/>
      <c r="BM14" s="681"/>
      <c r="BN14" s="682"/>
      <c r="BO14" s="713">
        <v>2.4</v>
      </c>
      <c r="BP14" s="713"/>
      <c r="BQ14" s="713"/>
      <c r="BR14" s="713"/>
      <c r="BS14" s="686" t="s">
        <v>125</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784694</v>
      </c>
      <c r="CS14" s="681"/>
      <c r="CT14" s="681"/>
      <c r="CU14" s="681"/>
      <c r="CV14" s="681"/>
      <c r="CW14" s="681"/>
      <c r="CX14" s="681"/>
      <c r="CY14" s="682"/>
      <c r="CZ14" s="713">
        <v>2.5</v>
      </c>
      <c r="DA14" s="713"/>
      <c r="DB14" s="713"/>
      <c r="DC14" s="713"/>
      <c r="DD14" s="686">
        <v>20735</v>
      </c>
      <c r="DE14" s="681"/>
      <c r="DF14" s="681"/>
      <c r="DG14" s="681"/>
      <c r="DH14" s="681"/>
      <c r="DI14" s="681"/>
      <c r="DJ14" s="681"/>
      <c r="DK14" s="681"/>
      <c r="DL14" s="681"/>
      <c r="DM14" s="681"/>
      <c r="DN14" s="681"/>
      <c r="DO14" s="681"/>
      <c r="DP14" s="682"/>
      <c r="DQ14" s="686">
        <v>761617</v>
      </c>
      <c r="DR14" s="681"/>
      <c r="DS14" s="681"/>
      <c r="DT14" s="681"/>
      <c r="DU14" s="681"/>
      <c r="DV14" s="681"/>
      <c r="DW14" s="681"/>
      <c r="DX14" s="681"/>
      <c r="DY14" s="681"/>
      <c r="DZ14" s="681"/>
      <c r="EA14" s="681"/>
      <c r="EB14" s="681"/>
      <c r="EC14" s="727"/>
    </row>
    <row r="15" spans="2:143" ht="11.25" customHeight="1">
      <c r="B15" s="677" t="s">
        <v>257</v>
      </c>
      <c r="C15" s="678"/>
      <c r="D15" s="678"/>
      <c r="E15" s="678"/>
      <c r="F15" s="678"/>
      <c r="G15" s="678"/>
      <c r="H15" s="678"/>
      <c r="I15" s="678"/>
      <c r="J15" s="678"/>
      <c r="K15" s="678"/>
      <c r="L15" s="678"/>
      <c r="M15" s="678"/>
      <c r="N15" s="678"/>
      <c r="O15" s="678"/>
      <c r="P15" s="678"/>
      <c r="Q15" s="679"/>
      <c r="R15" s="680" t="s">
        <v>125</v>
      </c>
      <c r="S15" s="681"/>
      <c r="T15" s="681"/>
      <c r="U15" s="681"/>
      <c r="V15" s="681"/>
      <c r="W15" s="681"/>
      <c r="X15" s="681"/>
      <c r="Y15" s="682"/>
      <c r="Z15" s="713" t="s">
        <v>232</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331869</v>
      </c>
      <c r="BH15" s="681"/>
      <c r="BI15" s="681"/>
      <c r="BJ15" s="681"/>
      <c r="BK15" s="681"/>
      <c r="BL15" s="681"/>
      <c r="BM15" s="681"/>
      <c r="BN15" s="682"/>
      <c r="BO15" s="713">
        <v>4.8</v>
      </c>
      <c r="BP15" s="713"/>
      <c r="BQ15" s="713"/>
      <c r="BR15" s="713"/>
      <c r="BS15" s="686" t="s">
        <v>125</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4440491</v>
      </c>
      <c r="CS15" s="681"/>
      <c r="CT15" s="681"/>
      <c r="CU15" s="681"/>
      <c r="CV15" s="681"/>
      <c r="CW15" s="681"/>
      <c r="CX15" s="681"/>
      <c r="CY15" s="682"/>
      <c r="CZ15" s="713">
        <v>14.1</v>
      </c>
      <c r="DA15" s="713"/>
      <c r="DB15" s="713"/>
      <c r="DC15" s="713"/>
      <c r="DD15" s="686">
        <v>1526826</v>
      </c>
      <c r="DE15" s="681"/>
      <c r="DF15" s="681"/>
      <c r="DG15" s="681"/>
      <c r="DH15" s="681"/>
      <c r="DI15" s="681"/>
      <c r="DJ15" s="681"/>
      <c r="DK15" s="681"/>
      <c r="DL15" s="681"/>
      <c r="DM15" s="681"/>
      <c r="DN15" s="681"/>
      <c r="DO15" s="681"/>
      <c r="DP15" s="682"/>
      <c r="DQ15" s="686">
        <v>2300401</v>
      </c>
      <c r="DR15" s="681"/>
      <c r="DS15" s="681"/>
      <c r="DT15" s="681"/>
      <c r="DU15" s="681"/>
      <c r="DV15" s="681"/>
      <c r="DW15" s="681"/>
      <c r="DX15" s="681"/>
      <c r="DY15" s="681"/>
      <c r="DZ15" s="681"/>
      <c r="EA15" s="681"/>
      <c r="EB15" s="681"/>
      <c r="EC15" s="727"/>
    </row>
    <row r="16" spans="2:143" ht="11.25" customHeight="1">
      <c r="B16" s="677" t="s">
        <v>260</v>
      </c>
      <c r="C16" s="678"/>
      <c r="D16" s="678"/>
      <c r="E16" s="678"/>
      <c r="F16" s="678"/>
      <c r="G16" s="678"/>
      <c r="H16" s="678"/>
      <c r="I16" s="678"/>
      <c r="J16" s="678"/>
      <c r="K16" s="678"/>
      <c r="L16" s="678"/>
      <c r="M16" s="678"/>
      <c r="N16" s="678"/>
      <c r="O16" s="678"/>
      <c r="P16" s="678"/>
      <c r="Q16" s="679"/>
      <c r="R16" s="680">
        <v>24723</v>
      </c>
      <c r="S16" s="681"/>
      <c r="T16" s="681"/>
      <c r="U16" s="681"/>
      <c r="V16" s="681"/>
      <c r="W16" s="681"/>
      <c r="X16" s="681"/>
      <c r="Y16" s="682"/>
      <c r="Z16" s="713">
        <v>0.1</v>
      </c>
      <c r="AA16" s="713"/>
      <c r="AB16" s="713"/>
      <c r="AC16" s="713"/>
      <c r="AD16" s="714">
        <v>24723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14505</v>
      </c>
      <c r="CS16" s="681"/>
      <c r="CT16" s="681"/>
      <c r="CU16" s="681"/>
      <c r="CV16" s="681"/>
      <c r="CW16" s="681"/>
      <c r="CX16" s="681"/>
      <c r="CY16" s="682"/>
      <c r="CZ16" s="713">
        <v>0</v>
      </c>
      <c r="DA16" s="713"/>
      <c r="DB16" s="713"/>
      <c r="DC16" s="713"/>
      <c r="DD16" s="686" t="s">
        <v>232</v>
      </c>
      <c r="DE16" s="681"/>
      <c r="DF16" s="681"/>
      <c r="DG16" s="681"/>
      <c r="DH16" s="681"/>
      <c r="DI16" s="681"/>
      <c r="DJ16" s="681"/>
      <c r="DK16" s="681"/>
      <c r="DL16" s="681"/>
      <c r="DM16" s="681"/>
      <c r="DN16" s="681"/>
      <c r="DO16" s="681"/>
      <c r="DP16" s="682"/>
      <c r="DQ16" s="686">
        <v>14505</v>
      </c>
      <c r="DR16" s="681"/>
      <c r="DS16" s="681"/>
      <c r="DT16" s="681"/>
      <c r="DU16" s="681"/>
      <c r="DV16" s="681"/>
      <c r="DW16" s="681"/>
      <c r="DX16" s="681"/>
      <c r="DY16" s="681"/>
      <c r="DZ16" s="681"/>
      <c r="EA16" s="681"/>
      <c r="EB16" s="681"/>
      <c r="EC16" s="727"/>
    </row>
    <row r="17" spans="2:133" ht="11.25" customHeight="1">
      <c r="B17" s="677" t="s">
        <v>263</v>
      </c>
      <c r="C17" s="678"/>
      <c r="D17" s="678"/>
      <c r="E17" s="678"/>
      <c r="F17" s="678"/>
      <c r="G17" s="678"/>
      <c r="H17" s="678"/>
      <c r="I17" s="678"/>
      <c r="J17" s="678"/>
      <c r="K17" s="678"/>
      <c r="L17" s="678"/>
      <c r="M17" s="678"/>
      <c r="N17" s="678"/>
      <c r="O17" s="678"/>
      <c r="P17" s="678"/>
      <c r="Q17" s="679"/>
      <c r="R17" s="680">
        <v>20112</v>
      </c>
      <c r="S17" s="681"/>
      <c r="T17" s="681"/>
      <c r="U17" s="681"/>
      <c r="V17" s="681"/>
      <c r="W17" s="681"/>
      <c r="X17" s="681"/>
      <c r="Y17" s="682"/>
      <c r="Z17" s="713">
        <v>0.1</v>
      </c>
      <c r="AA17" s="713"/>
      <c r="AB17" s="713"/>
      <c r="AC17" s="713"/>
      <c r="AD17" s="714">
        <v>20112</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176</v>
      </c>
      <c r="BP17" s="713"/>
      <c r="BQ17" s="713"/>
      <c r="BR17" s="713"/>
      <c r="BS17" s="686" t="s">
        <v>125</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1952582</v>
      </c>
      <c r="CS17" s="681"/>
      <c r="CT17" s="681"/>
      <c r="CU17" s="681"/>
      <c r="CV17" s="681"/>
      <c r="CW17" s="681"/>
      <c r="CX17" s="681"/>
      <c r="CY17" s="682"/>
      <c r="CZ17" s="713">
        <v>6.2</v>
      </c>
      <c r="DA17" s="713"/>
      <c r="DB17" s="713"/>
      <c r="DC17" s="713"/>
      <c r="DD17" s="686" t="s">
        <v>232</v>
      </c>
      <c r="DE17" s="681"/>
      <c r="DF17" s="681"/>
      <c r="DG17" s="681"/>
      <c r="DH17" s="681"/>
      <c r="DI17" s="681"/>
      <c r="DJ17" s="681"/>
      <c r="DK17" s="681"/>
      <c r="DL17" s="681"/>
      <c r="DM17" s="681"/>
      <c r="DN17" s="681"/>
      <c r="DO17" s="681"/>
      <c r="DP17" s="682"/>
      <c r="DQ17" s="686">
        <v>1892874</v>
      </c>
      <c r="DR17" s="681"/>
      <c r="DS17" s="681"/>
      <c r="DT17" s="681"/>
      <c r="DU17" s="681"/>
      <c r="DV17" s="681"/>
      <c r="DW17" s="681"/>
      <c r="DX17" s="681"/>
      <c r="DY17" s="681"/>
      <c r="DZ17" s="681"/>
      <c r="EA17" s="681"/>
      <c r="EB17" s="681"/>
      <c r="EC17" s="727"/>
    </row>
    <row r="18" spans="2:133" ht="11.25" customHeight="1">
      <c r="B18" s="677" t="s">
        <v>266</v>
      </c>
      <c r="C18" s="678"/>
      <c r="D18" s="678"/>
      <c r="E18" s="678"/>
      <c r="F18" s="678"/>
      <c r="G18" s="678"/>
      <c r="H18" s="678"/>
      <c r="I18" s="678"/>
      <c r="J18" s="678"/>
      <c r="K18" s="678"/>
      <c r="L18" s="678"/>
      <c r="M18" s="678"/>
      <c r="N18" s="678"/>
      <c r="O18" s="678"/>
      <c r="P18" s="678"/>
      <c r="Q18" s="679"/>
      <c r="R18" s="680">
        <v>141999</v>
      </c>
      <c r="S18" s="681"/>
      <c r="T18" s="681"/>
      <c r="U18" s="681"/>
      <c r="V18" s="681"/>
      <c r="W18" s="681"/>
      <c r="X18" s="681"/>
      <c r="Y18" s="682"/>
      <c r="Z18" s="713">
        <v>0.4</v>
      </c>
      <c r="AA18" s="713"/>
      <c r="AB18" s="713"/>
      <c r="AC18" s="713"/>
      <c r="AD18" s="714">
        <v>141999</v>
      </c>
      <c r="AE18" s="714"/>
      <c r="AF18" s="714"/>
      <c r="AG18" s="714"/>
      <c r="AH18" s="714"/>
      <c r="AI18" s="714"/>
      <c r="AJ18" s="714"/>
      <c r="AK18" s="714"/>
      <c r="AL18" s="683">
        <v>1.1000000000000001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125</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232</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c r="B19" s="677" t="s">
        <v>269</v>
      </c>
      <c r="C19" s="678"/>
      <c r="D19" s="678"/>
      <c r="E19" s="678"/>
      <c r="F19" s="678"/>
      <c r="G19" s="678"/>
      <c r="H19" s="678"/>
      <c r="I19" s="678"/>
      <c r="J19" s="678"/>
      <c r="K19" s="678"/>
      <c r="L19" s="678"/>
      <c r="M19" s="678"/>
      <c r="N19" s="678"/>
      <c r="O19" s="678"/>
      <c r="P19" s="678"/>
      <c r="Q19" s="679"/>
      <c r="R19" s="680">
        <v>127772</v>
      </c>
      <c r="S19" s="681"/>
      <c r="T19" s="681"/>
      <c r="U19" s="681"/>
      <c r="V19" s="681"/>
      <c r="W19" s="681"/>
      <c r="X19" s="681"/>
      <c r="Y19" s="682"/>
      <c r="Z19" s="713">
        <v>0.4</v>
      </c>
      <c r="AA19" s="713"/>
      <c r="AB19" s="713"/>
      <c r="AC19" s="713"/>
      <c r="AD19" s="714">
        <v>127772</v>
      </c>
      <c r="AE19" s="714"/>
      <c r="AF19" s="714"/>
      <c r="AG19" s="714"/>
      <c r="AH19" s="714"/>
      <c r="AI19" s="714"/>
      <c r="AJ19" s="714"/>
      <c r="AK19" s="714"/>
      <c r="AL19" s="683">
        <v>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125</v>
      </c>
      <c r="BH19" s="681"/>
      <c r="BI19" s="681"/>
      <c r="BJ19" s="681"/>
      <c r="BK19" s="681"/>
      <c r="BL19" s="681"/>
      <c r="BM19" s="681"/>
      <c r="BN19" s="682"/>
      <c r="BO19" s="713" t="s">
        <v>232</v>
      </c>
      <c r="BP19" s="713"/>
      <c r="BQ19" s="713"/>
      <c r="BR19" s="713"/>
      <c r="BS19" s="686" t="s">
        <v>232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176</v>
      </c>
      <c r="CS19" s="681"/>
      <c r="CT19" s="681"/>
      <c r="CU19" s="681"/>
      <c r="CV19" s="681"/>
      <c r="CW19" s="681"/>
      <c r="CX19" s="681"/>
      <c r="CY19" s="682"/>
      <c r="CZ19" s="713" t="s">
        <v>232</v>
      </c>
      <c r="DA19" s="713"/>
      <c r="DB19" s="713"/>
      <c r="DC19" s="713"/>
      <c r="DD19" s="686" t="s">
        <v>125</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c r="B20" s="677" t="s">
        <v>272</v>
      </c>
      <c r="C20" s="678"/>
      <c r="D20" s="678"/>
      <c r="E20" s="678"/>
      <c r="F20" s="678"/>
      <c r="G20" s="678"/>
      <c r="H20" s="678"/>
      <c r="I20" s="678"/>
      <c r="J20" s="678"/>
      <c r="K20" s="678"/>
      <c r="L20" s="678"/>
      <c r="M20" s="678"/>
      <c r="N20" s="678"/>
      <c r="O20" s="678"/>
      <c r="P20" s="678"/>
      <c r="Q20" s="679"/>
      <c r="R20" s="680">
        <v>10876</v>
      </c>
      <c r="S20" s="681"/>
      <c r="T20" s="681"/>
      <c r="U20" s="681"/>
      <c r="V20" s="681"/>
      <c r="W20" s="681"/>
      <c r="X20" s="681"/>
      <c r="Y20" s="682"/>
      <c r="Z20" s="713">
        <v>0</v>
      </c>
      <c r="AA20" s="713"/>
      <c r="AB20" s="713"/>
      <c r="AC20" s="713"/>
      <c r="AD20" s="714">
        <v>10876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176</v>
      </c>
      <c r="BH20" s="681"/>
      <c r="BI20" s="681"/>
      <c r="BJ20" s="681"/>
      <c r="BK20" s="681"/>
      <c r="BL20" s="681"/>
      <c r="BM20" s="681"/>
      <c r="BN20" s="682"/>
      <c r="BO20" s="713" t="s">
        <v>125</v>
      </c>
      <c r="BP20" s="713"/>
      <c r="BQ20" s="713"/>
      <c r="BR20" s="713"/>
      <c r="BS20" s="686" t="s">
        <v>125</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31520037</v>
      </c>
      <c r="CS20" s="681"/>
      <c r="CT20" s="681"/>
      <c r="CU20" s="681"/>
      <c r="CV20" s="681"/>
      <c r="CW20" s="681"/>
      <c r="CX20" s="681"/>
      <c r="CY20" s="682"/>
      <c r="CZ20" s="713">
        <v>100</v>
      </c>
      <c r="DA20" s="713"/>
      <c r="DB20" s="713"/>
      <c r="DC20" s="713"/>
      <c r="DD20" s="686">
        <v>2543978</v>
      </c>
      <c r="DE20" s="681"/>
      <c r="DF20" s="681"/>
      <c r="DG20" s="681"/>
      <c r="DH20" s="681"/>
      <c r="DI20" s="681"/>
      <c r="DJ20" s="681"/>
      <c r="DK20" s="681"/>
      <c r="DL20" s="681"/>
      <c r="DM20" s="681"/>
      <c r="DN20" s="681"/>
      <c r="DO20" s="681"/>
      <c r="DP20" s="682"/>
      <c r="DQ20" s="686">
        <v>14753666</v>
      </c>
      <c r="DR20" s="681"/>
      <c r="DS20" s="681"/>
      <c r="DT20" s="681"/>
      <c r="DU20" s="681"/>
      <c r="DV20" s="681"/>
      <c r="DW20" s="681"/>
      <c r="DX20" s="681"/>
      <c r="DY20" s="681"/>
      <c r="DZ20" s="681"/>
      <c r="EA20" s="681"/>
      <c r="EB20" s="681"/>
      <c r="EC20" s="727"/>
    </row>
    <row r="21" spans="2:133" ht="11.25" customHeight="1">
      <c r="B21" s="677" t="s">
        <v>275</v>
      </c>
      <c r="C21" s="678"/>
      <c r="D21" s="678"/>
      <c r="E21" s="678"/>
      <c r="F21" s="678"/>
      <c r="G21" s="678"/>
      <c r="H21" s="678"/>
      <c r="I21" s="678"/>
      <c r="J21" s="678"/>
      <c r="K21" s="678"/>
      <c r="L21" s="678"/>
      <c r="M21" s="678"/>
      <c r="N21" s="678"/>
      <c r="O21" s="678"/>
      <c r="P21" s="678"/>
      <c r="Q21" s="679"/>
      <c r="R21" s="680">
        <v>3351</v>
      </c>
      <c r="S21" s="681"/>
      <c r="T21" s="681"/>
      <c r="U21" s="681"/>
      <c r="V21" s="681"/>
      <c r="W21" s="681"/>
      <c r="X21" s="681"/>
      <c r="Y21" s="682"/>
      <c r="Z21" s="713">
        <v>0</v>
      </c>
      <c r="AA21" s="713"/>
      <c r="AB21" s="713"/>
      <c r="AC21" s="713"/>
      <c r="AD21" s="714">
        <v>3351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125</v>
      </c>
      <c r="BH21" s="681"/>
      <c r="BI21" s="681"/>
      <c r="BJ21" s="681"/>
      <c r="BK21" s="681"/>
      <c r="BL21" s="681"/>
      <c r="BM21" s="681"/>
      <c r="BN21" s="682"/>
      <c r="BO21" s="713" t="s">
        <v>125</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277</v>
      </c>
      <c r="C22" s="678"/>
      <c r="D22" s="678"/>
      <c r="E22" s="678"/>
      <c r="F22" s="678"/>
      <c r="G22" s="678"/>
      <c r="H22" s="678"/>
      <c r="I22" s="678"/>
      <c r="J22" s="678"/>
      <c r="K22" s="678"/>
      <c r="L22" s="678"/>
      <c r="M22" s="678"/>
      <c r="N22" s="678"/>
      <c r="O22" s="678"/>
      <c r="P22" s="678"/>
      <c r="Q22" s="679"/>
      <c r="R22" s="680">
        <v>4849342</v>
      </c>
      <c r="S22" s="681"/>
      <c r="T22" s="681"/>
      <c r="U22" s="681"/>
      <c r="V22" s="681"/>
      <c r="W22" s="681"/>
      <c r="X22" s="681"/>
      <c r="Y22" s="682"/>
      <c r="Z22" s="713">
        <v>15</v>
      </c>
      <c r="AA22" s="713"/>
      <c r="AB22" s="713"/>
      <c r="AC22" s="713"/>
      <c r="AD22" s="714">
        <v>4430364</v>
      </c>
      <c r="AE22" s="714"/>
      <c r="AF22" s="714"/>
      <c r="AG22" s="714"/>
      <c r="AH22" s="714"/>
      <c r="AI22" s="714"/>
      <c r="AJ22" s="714"/>
      <c r="AK22" s="714"/>
      <c r="AL22" s="683">
        <v>34.200000000000003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125</v>
      </c>
      <c r="BH22" s="681"/>
      <c r="BI22" s="681"/>
      <c r="BJ22" s="681"/>
      <c r="BK22" s="681"/>
      <c r="BL22" s="681"/>
      <c r="BM22" s="681"/>
      <c r="BN22" s="682"/>
      <c r="BO22" s="713" t="s">
        <v>125</v>
      </c>
      <c r="BP22" s="713"/>
      <c r="BQ22" s="713"/>
      <c r="BR22" s="713"/>
      <c r="BS22" s="686" t="s">
        <v>232</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280</v>
      </c>
      <c r="C23" s="678"/>
      <c r="D23" s="678"/>
      <c r="E23" s="678"/>
      <c r="F23" s="678"/>
      <c r="G23" s="678"/>
      <c r="H23" s="678"/>
      <c r="I23" s="678"/>
      <c r="J23" s="678"/>
      <c r="K23" s="678"/>
      <c r="L23" s="678"/>
      <c r="M23" s="678"/>
      <c r="N23" s="678"/>
      <c r="O23" s="678"/>
      <c r="P23" s="678"/>
      <c r="Q23" s="679"/>
      <c r="R23" s="680">
        <v>4430364</v>
      </c>
      <c r="S23" s="681"/>
      <c r="T23" s="681"/>
      <c r="U23" s="681"/>
      <c r="V23" s="681"/>
      <c r="W23" s="681"/>
      <c r="X23" s="681"/>
      <c r="Y23" s="682"/>
      <c r="Z23" s="713">
        <v>13.7</v>
      </c>
      <c r="AA23" s="713"/>
      <c r="AB23" s="713"/>
      <c r="AC23" s="713"/>
      <c r="AD23" s="714">
        <v>4430364</v>
      </c>
      <c r="AE23" s="714"/>
      <c r="AF23" s="714"/>
      <c r="AG23" s="714"/>
      <c r="AH23" s="714"/>
      <c r="AI23" s="714"/>
      <c r="AJ23" s="714"/>
      <c r="AK23" s="714"/>
      <c r="AL23" s="683">
        <v>34.200000000000003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125</v>
      </c>
      <c r="BH23" s="681"/>
      <c r="BI23" s="681"/>
      <c r="BJ23" s="681"/>
      <c r="BK23" s="681"/>
      <c r="BL23" s="681"/>
      <c r="BM23" s="681"/>
      <c r="BN23" s="682"/>
      <c r="BO23" s="713" t="s">
        <v>232</v>
      </c>
      <c r="BP23" s="713"/>
      <c r="BQ23" s="713"/>
      <c r="BR23" s="713"/>
      <c r="BS23" s="686" t="s">
        <v>125</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c r="B24" s="677" t="s">
        <v>287</v>
      </c>
      <c r="C24" s="678"/>
      <c r="D24" s="678"/>
      <c r="E24" s="678"/>
      <c r="F24" s="678"/>
      <c r="G24" s="678"/>
      <c r="H24" s="678"/>
      <c r="I24" s="678"/>
      <c r="J24" s="678"/>
      <c r="K24" s="678"/>
      <c r="L24" s="678"/>
      <c r="M24" s="678"/>
      <c r="N24" s="678"/>
      <c r="O24" s="678"/>
      <c r="P24" s="678"/>
      <c r="Q24" s="679"/>
      <c r="R24" s="680">
        <v>418978</v>
      </c>
      <c r="S24" s="681"/>
      <c r="T24" s="681"/>
      <c r="U24" s="681"/>
      <c r="V24" s="681"/>
      <c r="W24" s="681"/>
      <c r="X24" s="681"/>
      <c r="Y24" s="682"/>
      <c r="Z24" s="713">
        <v>1.3</v>
      </c>
      <c r="AA24" s="713"/>
      <c r="AB24" s="713"/>
      <c r="AC24" s="713"/>
      <c r="AD24" s="714" t="s">
        <v>232</v>
      </c>
      <c r="AE24" s="714"/>
      <c r="AF24" s="714"/>
      <c r="AG24" s="714"/>
      <c r="AH24" s="714"/>
      <c r="AI24" s="714"/>
      <c r="AJ24" s="714"/>
      <c r="AK24" s="714"/>
      <c r="AL24" s="683" t="s">
        <v>125</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125</v>
      </c>
      <c r="BH24" s="681"/>
      <c r="BI24" s="681"/>
      <c r="BJ24" s="681"/>
      <c r="BK24" s="681"/>
      <c r="BL24" s="681"/>
      <c r="BM24" s="681"/>
      <c r="BN24" s="682"/>
      <c r="BO24" s="713" t="s">
        <v>125</v>
      </c>
      <c r="BP24" s="713"/>
      <c r="BQ24" s="713"/>
      <c r="BR24" s="713"/>
      <c r="BS24" s="686" t="s">
        <v>125</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12120737</v>
      </c>
      <c r="CS24" s="736"/>
      <c r="CT24" s="736"/>
      <c r="CU24" s="736"/>
      <c r="CV24" s="736"/>
      <c r="CW24" s="736"/>
      <c r="CX24" s="736"/>
      <c r="CY24" s="779"/>
      <c r="CZ24" s="780">
        <v>38.5</v>
      </c>
      <c r="DA24" s="751"/>
      <c r="DB24" s="751"/>
      <c r="DC24" s="783"/>
      <c r="DD24" s="778">
        <v>6392243</v>
      </c>
      <c r="DE24" s="736"/>
      <c r="DF24" s="736"/>
      <c r="DG24" s="736"/>
      <c r="DH24" s="736"/>
      <c r="DI24" s="736"/>
      <c r="DJ24" s="736"/>
      <c r="DK24" s="779"/>
      <c r="DL24" s="778">
        <v>6365902</v>
      </c>
      <c r="DM24" s="736"/>
      <c r="DN24" s="736"/>
      <c r="DO24" s="736"/>
      <c r="DP24" s="736"/>
      <c r="DQ24" s="736"/>
      <c r="DR24" s="736"/>
      <c r="DS24" s="736"/>
      <c r="DT24" s="736"/>
      <c r="DU24" s="736"/>
      <c r="DV24" s="779"/>
      <c r="DW24" s="780">
        <v>46.9</v>
      </c>
      <c r="DX24" s="751"/>
      <c r="DY24" s="751"/>
      <c r="DZ24" s="751"/>
      <c r="EA24" s="751"/>
      <c r="EB24" s="751"/>
      <c r="EC24" s="781"/>
    </row>
    <row r="25" spans="2:133" ht="11.25" customHeight="1">
      <c r="B25" s="677" t="s">
        <v>290</v>
      </c>
      <c r="C25" s="678"/>
      <c r="D25" s="678"/>
      <c r="E25" s="678"/>
      <c r="F25" s="678"/>
      <c r="G25" s="678"/>
      <c r="H25" s="678"/>
      <c r="I25" s="678"/>
      <c r="J25" s="678"/>
      <c r="K25" s="678"/>
      <c r="L25" s="678"/>
      <c r="M25" s="678"/>
      <c r="N25" s="678"/>
      <c r="O25" s="678"/>
      <c r="P25" s="678"/>
      <c r="Q25" s="679"/>
      <c r="R25" s="680" t="s">
        <v>125</v>
      </c>
      <c r="S25" s="681"/>
      <c r="T25" s="681"/>
      <c r="U25" s="681"/>
      <c r="V25" s="681"/>
      <c r="W25" s="681"/>
      <c r="X25" s="681"/>
      <c r="Y25" s="682"/>
      <c r="Z25" s="713" t="s">
        <v>125</v>
      </c>
      <c r="AA25" s="713"/>
      <c r="AB25" s="713"/>
      <c r="AC25" s="713"/>
      <c r="AD25" s="714" t="s">
        <v>176</v>
      </c>
      <c r="AE25" s="714"/>
      <c r="AF25" s="714"/>
      <c r="AG25" s="714"/>
      <c r="AH25" s="714"/>
      <c r="AI25" s="714"/>
      <c r="AJ25" s="714"/>
      <c r="AK25" s="714"/>
      <c r="AL25" s="683" t="s">
        <v>232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125</v>
      </c>
      <c r="BH25" s="681"/>
      <c r="BI25" s="681"/>
      <c r="BJ25" s="681"/>
      <c r="BK25" s="681"/>
      <c r="BL25" s="681"/>
      <c r="BM25" s="681"/>
      <c r="BN25" s="682"/>
      <c r="BO25" s="713" t="s">
        <v>232</v>
      </c>
      <c r="BP25" s="713"/>
      <c r="BQ25" s="713"/>
      <c r="BR25" s="713"/>
      <c r="BS25" s="686" t="s">
        <v>125</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3042428</v>
      </c>
      <c r="CS25" s="699"/>
      <c r="CT25" s="699"/>
      <c r="CU25" s="699"/>
      <c r="CV25" s="699"/>
      <c r="CW25" s="699"/>
      <c r="CX25" s="699"/>
      <c r="CY25" s="700"/>
      <c r="CZ25" s="683">
        <v>9.6999999999999993</v>
      </c>
      <c r="DA25" s="701"/>
      <c r="DB25" s="701"/>
      <c r="DC25" s="702"/>
      <c r="DD25" s="686">
        <v>2693201</v>
      </c>
      <c r="DE25" s="699"/>
      <c r="DF25" s="699"/>
      <c r="DG25" s="699"/>
      <c r="DH25" s="699"/>
      <c r="DI25" s="699"/>
      <c r="DJ25" s="699"/>
      <c r="DK25" s="700"/>
      <c r="DL25" s="686">
        <v>2666860</v>
      </c>
      <c r="DM25" s="699"/>
      <c r="DN25" s="699"/>
      <c r="DO25" s="699"/>
      <c r="DP25" s="699"/>
      <c r="DQ25" s="699"/>
      <c r="DR25" s="699"/>
      <c r="DS25" s="699"/>
      <c r="DT25" s="699"/>
      <c r="DU25" s="699"/>
      <c r="DV25" s="700"/>
      <c r="DW25" s="683">
        <v>19.7</v>
      </c>
      <c r="DX25" s="701"/>
      <c r="DY25" s="701"/>
      <c r="DZ25" s="701"/>
      <c r="EA25" s="701"/>
      <c r="EB25" s="701"/>
      <c r="EC25" s="722"/>
    </row>
    <row r="26" spans="2:133" ht="11.25" customHeight="1">
      <c r="B26" s="677" t="s">
        <v>293</v>
      </c>
      <c r="C26" s="678"/>
      <c r="D26" s="678"/>
      <c r="E26" s="678"/>
      <c r="F26" s="678"/>
      <c r="G26" s="678"/>
      <c r="H26" s="678"/>
      <c r="I26" s="678"/>
      <c r="J26" s="678"/>
      <c r="K26" s="678"/>
      <c r="L26" s="678"/>
      <c r="M26" s="678"/>
      <c r="N26" s="678"/>
      <c r="O26" s="678"/>
      <c r="P26" s="678"/>
      <c r="Q26" s="679"/>
      <c r="R26" s="680">
        <v>13307266</v>
      </c>
      <c r="S26" s="681"/>
      <c r="T26" s="681"/>
      <c r="U26" s="681"/>
      <c r="V26" s="681"/>
      <c r="W26" s="681"/>
      <c r="X26" s="681"/>
      <c r="Y26" s="682"/>
      <c r="Z26" s="713">
        <v>41.3</v>
      </c>
      <c r="AA26" s="713"/>
      <c r="AB26" s="713"/>
      <c r="AC26" s="713"/>
      <c r="AD26" s="714">
        <v>12888288</v>
      </c>
      <c r="AE26" s="714"/>
      <c r="AF26" s="714"/>
      <c r="AG26" s="714"/>
      <c r="AH26" s="714"/>
      <c r="AI26" s="714"/>
      <c r="AJ26" s="714"/>
      <c r="AK26" s="714"/>
      <c r="AL26" s="683">
        <v>99.5</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125</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1904720</v>
      </c>
      <c r="CS26" s="681"/>
      <c r="CT26" s="681"/>
      <c r="CU26" s="681"/>
      <c r="CV26" s="681"/>
      <c r="CW26" s="681"/>
      <c r="CX26" s="681"/>
      <c r="CY26" s="682"/>
      <c r="CZ26" s="683">
        <v>6</v>
      </c>
      <c r="DA26" s="701"/>
      <c r="DB26" s="701"/>
      <c r="DC26" s="702"/>
      <c r="DD26" s="686">
        <v>1710081</v>
      </c>
      <c r="DE26" s="681"/>
      <c r="DF26" s="681"/>
      <c r="DG26" s="681"/>
      <c r="DH26" s="681"/>
      <c r="DI26" s="681"/>
      <c r="DJ26" s="681"/>
      <c r="DK26" s="682"/>
      <c r="DL26" s="686" t="s">
        <v>125</v>
      </c>
      <c r="DM26" s="681"/>
      <c r="DN26" s="681"/>
      <c r="DO26" s="681"/>
      <c r="DP26" s="681"/>
      <c r="DQ26" s="681"/>
      <c r="DR26" s="681"/>
      <c r="DS26" s="681"/>
      <c r="DT26" s="681"/>
      <c r="DU26" s="681"/>
      <c r="DV26" s="682"/>
      <c r="DW26" s="683" t="s">
        <v>232</v>
      </c>
      <c r="DX26" s="701"/>
      <c r="DY26" s="701"/>
      <c r="DZ26" s="701"/>
      <c r="EA26" s="701"/>
      <c r="EB26" s="701"/>
      <c r="EC26" s="722"/>
    </row>
    <row r="27" spans="2:133" ht="11.25" customHeight="1">
      <c r="B27" s="677" t="s">
        <v>296</v>
      </c>
      <c r="C27" s="678"/>
      <c r="D27" s="678"/>
      <c r="E27" s="678"/>
      <c r="F27" s="678"/>
      <c r="G27" s="678"/>
      <c r="H27" s="678"/>
      <c r="I27" s="678"/>
      <c r="J27" s="678"/>
      <c r="K27" s="678"/>
      <c r="L27" s="678"/>
      <c r="M27" s="678"/>
      <c r="N27" s="678"/>
      <c r="O27" s="678"/>
      <c r="P27" s="678"/>
      <c r="Q27" s="679"/>
      <c r="R27" s="680">
        <v>12274</v>
      </c>
      <c r="S27" s="681"/>
      <c r="T27" s="681"/>
      <c r="U27" s="681"/>
      <c r="V27" s="681"/>
      <c r="W27" s="681"/>
      <c r="X27" s="681"/>
      <c r="Y27" s="682"/>
      <c r="Z27" s="713">
        <v>0</v>
      </c>
      <c r="AA27" s="713"/>
      <c r="AB27" s="713"/>
      <c r="AC27" s="713"/>
      <c r="AD27" s="714">
        <v>12274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6852714</v>
      </c>
      <c r="BH27" s="681"/>
      <c r="BI27" s="681"/>
      <c r="BJ27" s="681"/>
      <c r="BK27" s="681"/>
      <c r="BL27" s="681"/>
      <c r="BM27" s="681"/>
      <c r="BN27" s="682"/>
      <c r="BO27" s="713">
        <v>100</v>
      </c>
      <c r="BP27" s="713"/>
      <c r="BQ27" s="713"/>
      <c r="BR27" s="713"/>
      <c r="BS27" s="686">
        <v>31351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7125727</v>
      </c>
      <c r="CS27" s="699"/>
      <c r="CT27" s="699"/>
      <c r="CU27" s="699"/>
      <c r="CV27" s="699"/>
      <c r="CW27" s="699"/>
      <c r="CX27" s="699"/>
      <c r="CY27" s="700"/>
      <c r="CZ27" s="683">
        <v>22.6</v>
      </c>
      <c r="DA27" s="701"/>
      <c r="DB27" s="701"/>
      <c r="DC27" s="702"/>
      <c r="DD27" s="686">
        <v>1806168</v>
      </c>
      <c r="DE27" s="699"/>
      <c r="DF27" s="699"/>
      <c r="DG27" s="699"/>
      <c r="DH27" s="699"/>
      <c r="DI27" s="699"/>
      <c r="DJ27" s="699"/>
      <c r="DK27" s="700"/>
      <c r="DL27" s="686">
        <v>1806168</v>
      </c>
      <c r="DM27" s="699"/>
      <c r="DN27" s="699"/>
      <c r="DO27" s="699"/>
      <c r="DP27" s="699"/>
      <c r="DQ27" s="699"/>
      <c r="DR27" s="699"/>
      <c r="DS27" s="699"/>
      <c r="DT27" s="699"/>
      <c r="DU27" s="699"/>
      <c r="DV27" s="700"/>
      <c r="DW27" s="683">
        <v>13.3</v>
      </c>
      <c r="DX27" s="701"/>
      <c r="DY27" s="701"/>
      <c r="DZ27" s="701"/>
      <c r="EA27" s="701"/>
      <c r="EB27" s="701"/>
      <c r="EC27" s="722"/>
    </row>
    <row r="28" spans="2:133" ht="11.25" customHeight="1">
      <c r="B28" s="677" t="s">
        <v>299</v>
      </c>
      <c r="C28" s="678"/>
      <c r="D28" s="678"/>
      <c r="E28" s="678"/>
      <c r="F28" s="678"/>
      <c r="G28" s="678"/>
      <c r="H28" s="678"/>
      <c r="I28" s="678"/>
      <c r="J28" s="678"/>
      <c r="K28" s="678"/>
      <c r="L28" s="678"/>
      <c r="M28" s="678"/>
      <c r="N28" s="678"/>
      <c r="O28" s="678"/>
      <c r="P28" s="678"/>
      <c r="Q28" s="679"/>
      <c r="R28" s="680">
        <v>205098</v>
      </c>
      <c r="S28" s="681"/>
      <c r="T28" s="681"/>
      <c r="U28" s="681"/>
      <c r="V28" s="681"/>
      <c r="W28" s="681"/>
      <c r="X28" s="681"/>
      <c r="Y28" s="682"/>
      <c r="Z28" s="713">
        <v>0.6</v>
      </c>
      <c r="AA28" s="713"/>
      <c r="AB28" s="713"/>
      <c r="AC28" s="713"/>
      <c r="AD28" s="714" t="s">
        <v>125</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1952582</v>
      </c>
      <c r="CS28" s="681"/>
      <c r="CT28" s="681"/>
      <c r="CU28" s="681"/>
      <c r="CV28" s="681"/>
      <c r="CW28" s="681"/>
      <c r="CX28" s="681"/>
      <c r="CY28" s="682"/>
      <c r="CZ28" s="683">
        <v>6.2</v>
      </c>
      <c r="DA28" s="701"/>
      <c r="DB28" s="701"/>
      <c r="DC28" s="702"/>
      <c r="DD28" s="686">
        <v>1892874</v>
      </c>
      <c r="DE28" s="681"/>
      <c r="DF28" s="681"/>
      <c r="DG28" s="681"/>
      <c r="DH28" s="681"/>
      <c r="DI28" s="681"/>
      <c r="DJ28" s="681"/>
      <c r="DK28" s="682"/>
      <c r="DL28" s="686">
        <v>1892874</v>
      </c>
      <c r="DM28" s="681"/>
      <c r="DN28" s="681"/>
      <c r="DO28" s="681"/>
      <c r="DP28" s="681"/>
      <c r="DQ28" s="681"/>
      <c r="DR28" s="681"/>
      <c r="DS28" s="681"/>
      <c r="DT28" s="681"/>
      <c r="DU28" s="681"/>
      <c r="DV28" s="682"/>
      <c r="DW28" s="683">
        <v>14</v>
      </c>
      <c r="DX28" s="701"/>
      <c r="DY28" s="701"/>
      <c r="DZ28" s="701"/>
      <c r="EA28" s="701"/>
      <c r="EB28" s="701"/>
      <c r="EC28" s="722"/>
    </row>
    <row r="29" spans="2:133" ht="11.25" customHeight="1">
      <c r="B29" s="677" t="s">
        <v>301</v>
      </c>
      <c r="C29" s="678"/>
      <c r="D29" s="678"/>
      <c r="E29" s="678"/>
      <c r="F29" s="678"/>
      <c r="G29" s="678"/>
      <c r="H29" s="678"/>
      <c r="I29" s="678"/>
      <c r="J29" s="678"/>
      <c r="K29" s="678"/>
      <c r="L29" s="678"/>
      <c r="M29" s="678"/>
      <c r="N29" s="678"/>
      <c r="O29" s="678"/>
      <c r="P29" s="678"/>
      <c r="Q29" s="679"/>
      <c r="R29" s="680">
        <v>161118</v>
      </c>
      <c r="S29" s="681"/>
      <c r="T29" s="681"/>
      <c r="U29" s="681"/>
      <c r="V29" s="681"/>
      <c r="W29" s="681"/>
      <c r="X29" s="681"/>
      <c r="Y29" s="682"/>
      <c r="Z29" s="713">
        <v>0.5</v>
      </c>
      <c r="AA29" s="713"/>
      <c r="AB29" s="713"/>
      <c r="AC29" s="713"/>
      <c r="AD29" s="714">
        <v>37229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1952582</v>
      </c>
      <c r="CS29" s="699"/>
      <c r="CT29" s="699"/>
      <c r="CU29" s="699"/>
      <c r="CV29" s="699"/>
      <c r="CW29" s="699"/>
      <c r="CX29" s="699"/>
      <c r="CY29" s="700"/>
      <c r="CZ29" s="683">
        <v>6.2</v>
      </c>
      <c r="DA29" s="701"/>
      <c r="DB29" s="701"/>
      <c r="DC29" s="702"/>
      <c r="DD29" s="686">
        <v>1892874</v>
      </c>
      <c r="DE29" s="699"/>
      <c r="DF29" s="699"/>
      <c r="DG29" s="699"/>
      <c r="DH29" s="699"/>
      <c r="DI29" s="699"/>
      <c r="DJ29" s="699"/>
      <c r="DK29" s="700"/>
      <c r="DL29" s="686">
        <v>1892874</v>
      </c>
      <c r="DM29" s="699"/>
      <c r="DN29" s="699"/>
      <c r="DO29" s="699"/>
      <c r="DP29" s="699"/>
      <c r="DQ29" s="699"/>
      <c r="DR29" s="699"/>
      <c r="DS29" s="699"/>
      <c r="DT29" s="699"/>
      <c r="DU29" s="699"/>
      <c r="DV29" s="700"/>
      <c r="DW29" s="683">
        <v>14</v>
      </c>
      <c r="DX29" s="701"/>
      <c r="DY29" s="701"/>
      <c r="DZ29" s="701"/>
      <c r="EA29" s="701"/>
      <c r="EB29" s="701"/>
      <c r="EC29" s="722"/>
    </row>
    <row r="30" spans="2:133" ht="11.25" customHeight="1">
      <c r="B30" s="677" t="s">
        <v>304</v>
      </c>
      <c r="C30" s="678"/>
      <c r="D30" s="678"/>
      <c r="E30" s="678"/>
      <c r="F30" s="678"/>
      <c r="G30" s="678"/>
      <c r="H30" s="678"/>
      <c r="I30" s="678"/>
      <c r="J30" s="678"/>
      <c r="K30" s="678"/>
      <c r="L30" s="678"/>
      <c r="M30" s="678"/>
      <c r="N30" s="678"/>
      <c r="O30" s="678"/>
      <c r="P30" s="678"/>
      <c r="Q30" s="679"/>
      <c r="R30" s="680">
        <v>209291</v>
      </c>
      <c r="S30" s="681"/>
      <c r="T30" s="681"/>
      <c r="U30" s="681"/>
      <c r="V30" s="681"/>
      <c r="W30" s="681"/>
      <c r="X30" s="681"/>
      <c r="Y30" s="682"/>
      <c r="Z30" s="713">
        <v>0.6</v>
      </c>
      <c r="AA30" s="713"/>
      <c r="AB30" s="713"/>
      <c r="AC30" s="713"/>
      <c r="AD30" s="714">
        <v>15</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1849742</v>
      </c>
      <c r="CS30" s="681"/>
      <c r="CT30" s="681"/>
      <c r="CU30" s="681"/>
      <c r="CV30" s="681"/>
      <c r="CW30" s="681"/>
      <c r="CX30" s="681"/>
      <c r="CY30" s="682"/>
      <c r="CZ30" s="683">
        <v>5.9</v>
      </c>
      <c r="DA30" s="701"/>
      <c r="DB30" s="701"/>
      <c r="DC30" s="702"/>
      <c r="DD30" s="686">
        <v>1791080</v>
      </c>
      <c r="DE30" s="681"/>
      <c r="DF30" s="681"/>
      <c r="DG30" s="681"/>
      <c r="DH30" s="681"/>
      <c r="DI30" s="681"/>
      <c r="DJ30" s="681"/>
      <c r="DK30" s="682"/>
      <c r="DL30" s="686">
        <v>1791080</v>
      </c>
      <c r="DM30" s="681"/>
      <c r="DN30" s="681"/>
      <c r="DO30" s="681"/>
      <c r="DP30" s="681"/>
      <c r="DQ30" s="681"/>
      <c r="DR30" s="681"/>
      <c r="DS30" s="681"/>
      <c r="DT30" s="681"/>
      <c r="DU30" s="681"/>
      <c r="DV30" s="682"/>
      <c r="DW30" s="683">
        <v>13.2</v>
      </c>
      <c r="DX30" s="701"/>
      <c r="DY30" s="701"/>
      <c r="DZ30" s="701"/>
      <c r="EA30" s="701"/>
      <c r="EB30" s="701"/>
      <c r="EC30" s="722"/>
    </row>
    <row r="31" spans="2:133" ht="11.25" customHeight="1">
      <c r="B31" s="677" t="s">
        <v>308</v>
      </c>
      <c r="C31" s="678"/>
      <c r="D31" s="678"/>
      <c r="E31" s="678"/>
      <c r="F31" s="678"/>
      <c r="G31" s="678"/>
      <c r="H31" s="678"/>
      <c r="I31" s="678"/>
      <c r="J31" s="678"/>
      <c r="K31" s="678"/>
      <c r="L31" s="678"/>
      <c r="M31" s="678"/>
      <c r="N31" s="678"/>
      <c r="O31" s="678"/>
      <c r="P31" s="678"/>
      <c r="Q31" s="679"/>
      <c r="R31" s="680">
        <v>12878229</v>
      </c>
      <c r="S31" s="681"/>
      <c r="T31" s="681"/>
      <c r="U31" s="681"/>
      <c r="V31" s="681"/>
      <c r="W31" s="681"/>
      <c r="X31" s="681"/>
      <c r="Y31" s="682"/>
      <c r="Z31" s="713">
        <v>39.9</v>
      </c>
      <c r="AA31" s="713"/>
      <c r="AB31" s="713"/>
      <c r="AC31" s="713"/>
      <c r="AD31" s="714" t="s">
        <v>125</v>
      </c>
      <c r="AE31" s="714"/>
      <c r="AF31" s="714"/>
      <c r="AG31" s="714"/>
      <c r="AH31" s="714"/>
      <c r="AI31" s="714"/>
      <c r="AJ31" s="714"/>
      <c r="AK31" s="714"/>
      <c r="AL31" s="683" t="s">
        <v>125</v>
      </c>
      <c r="AM31" s="684"/>
      <c r="AN31" s="684"/>
      <c r="AO31" s="715"/>
      <c r="AP31" s="756" t="s">
        <v>309</v>
      </c>
      <c r="AQ31" s="757"/>
      <c r="AR31" s="757"/>
      <c r="AS31" s="757"/>
      <c r="AT31" s="762" t="s">
        <v>310</v>
      </c>
      <c r="AU31" s="231"/>
      <c r="AV31" s="231"/>
      <c r="AW31" s="231"/>
      <c r="AX31" s="746" t="s">
        <v>184</v>
      </c>
      <c r="AY31" s="747"/>
      <c r="AZ31" s="747"/>
      <c r="BA31" s="747"/>
      <c r="BB31" s="747"/>
      <c r="BC31" s="747"/>
      <c r="BD31" s="747"/>
      <c r="BE31" s="747"/>
      <c r="BF31" s="748"/>
      <c r="BG31" s="749">
        <v>98.8</v>
      </c>
      <c r="BH31" s="750"/>
      <c r="BI31" s="750"/>
      <c r="BJ31" s="750"/>
      <c r="BK31" s="750"/>
      <c r="BL31" s="750"/>
      <c r="BM31" s="751">
        <v>97.1</v>
      </c>
      <c r="BN31" s="750"/>
      <c r="BO31" s="750"/>
      <c r="BP31" s="750"/>
      <c r="BQ31" s="752"/>
      <c r="BR31" s="749">
        <v>99</v>
      </c>
      <c r="BS31" s="750"/>
      <c r="BT31" s="750"/>
      <c r="BU31" s="750"/>
      <c r="BV31" s="750"/>
      <c r="BW31" s="750"/>
      <c r="BX31" s="751">
        <v>97</v>
      </c>
      <c r="BY31" s="750"/>
      <c r="BZ31" s="750"/>
      <c r="CA31" s="750"/>
      <c r="CB31" s="752"/>
      <c r="CD31" s="767"/>
      <c r="CE31" s="768"/>
      <c r="CF31" s="719" t="s">
        <v>311</v>
      </c>
      <c r="CG31" s="720"/>
      <c r="CH31" s="720"/>
      <c r="CI31" s="720"/>
      <c r="CJ31" s="720"/>
      <c r="CK31" s="720"/>
      <c r="CL31" s="720"/>
      <c r="CM31" s="720"/>
      <c r="CN31" s="720"/>
      <c r="CO31" s="720"/>
      <c r="CP31" s="720"/>
      <c r="CQ31" s="721"/>
      <c r="CR31" s="680">
        <v>102840</v>
      </c>
      <c r="CS31" s="699"/>
      <c r="CT31" s="699"/>
      <c r="CU31" s="699"/>
      <c r="CV31" s="699"/>
      <c r="CW31" s="699"/>
      <c r="CX31" s="699"/>
      <c r="CY31" s="700"/>
      <c r="CZ31" s="683">
        <v>0.3</v>
      </c>
      <c r="DA31" s="701"/>
      <c r="DB31" s="701"/>
      <c r="DC31" s="702"/>
      <c r="DD31" s="686">
        <v>101794</v>
      </c>
      <c r="DE31" s="699"/>
      <c r="DF31" s="699"/>
      <c r="DG31" s="699"/>
      <c r="DH31" s="699"/>
      <c r="DI31" s="699"/>
      <c r="DJ31" s="699"/>
      <c r="DK31" s="700"/>
      <c r="DL31" s="686">
        <v>101794</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71" t="s">
        <v>312</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125</v>
      </c>
      <c r="AA32" s="713"/>
      <c r="AB32" s="713"/>
      <c r="AC32" s="713"/>
      <c r="AD32" s="714" t="s">
        <v>125</v>
      </c>
      <c r="AE32" s="714"/>
      <c r="AF32" s="714"/>
      <c r="AG32" s="714"/>
      <c r="AH32" s="714"/>
      <c r="AI32" s="714"/>
      <c r="AJ32" s="714"/>
      <c r="AK32" s="714"/>
      <c r="AL32" s="683" t="s">
        <v>125</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97.6</v>
      </c>
      <c r="BN32" s="745"/>
      <c r="BO32" s="745"/>
      <c r="BP32" s="745"/>
      <c r="BQ32" s="726"/>
      <c r="BR32" s="753">
        <v>99.2</v>
      </c>
      <c r="BS32" s="699"/>
      <c r="BT32" s="699"/>
      <c r="BU32" s="699"/>
      <c r="BV32" s="699"/>
      <c r="BW32" s="699"/>
      <c r="BX32" s="684">
        <v>97.6</v>
      </c>
      <c r="BY32" s="745"/>
      <c r="BZ32" s="745"/>
      <c r="CA32" s="745"/>
      <c r="CB32" s="726"/>
      <c r="CD32" s="769"/>
      <c r="CE32" s="770"/>
      <c r="CF32" s="719" t="s">
        <v>315</v>
      </c>
      <c r="CG32" s="720"/>
      <c r="CH32" s="720"/>
      <c r="CI32" s="720"/>
      <c r="CJ32" s="720"/>
      <c r="CK32" s="720"/>
      <c r="CL32" s="720"/>
      <c r="CM32" s="720"/>
      <c r="CN32" s="720"/>
      <c r="CO32" s="720"/>
      <c r="CP32" s="720"/>
      <c r="CQ32" s="721"/>
      <c r="CR32" s="680" t="s">
        <v>125</v>
      </c>
      <c r="CS32" s="681"/>
      <c r="CT32" s="681"/>
      <c r="CU32" s="681"/>
      <c r="CV32" s="681"/>
      <c r="CW32" s="681"/>
      <c r="CX32" s="681"/>
      <c r="CY32" s="682"/>
      <c r="CZ32" s="683" t="s">
        <v>125</v>
      </c>
      <c r="DA32" s="701"/>
      <c r="DB32" s="701"/>
      <c r="DC32" s="702"/>
      <c r="DD32" s="686" t="s">
        <v>125</v>
      </c>
      <c r="DE32" s="681"/>
      <c r="DF32" s="681"/>
      <c r="DG32" s="681"/>
      <c r="DH32" s="681"/>
      <c r="DI32" s="681"/>
      <c r="DJ32" s="681"/>
      <c r="DK32" s="682"/>
      <c r="DL32" s="686" t="s">
        <v>232</v>
      </c>
      <c r="DM32" s="681"/>
      <c r="DN32" s="681"/>
      <c r="DO32" s="681"/>
      <c r="DP32" s="681"/>
      <c r="DQ32" s="681"/>
      <c r="DR32" s="681"/>
      <c r="DS32" s="681"/>
      <c r="DT32" s="681"/>
      <c r="DU32" s="681"/>
      <c r="DV32" s="682"/>
      <c r="DW32" s="683" t="s">
        <v>232</v>
      </c>
      <c r="DX32" s="701"/>
      <c r="DY32" s="701"/>
      <c r="DZ32" s="701"/>
      <c r="EA32" s="701"/>
      <c r="EB32" s="701"/>
      <c r="EC32" s="722"/>
    </row>
    <row r="33" spans="2:133" ht="11.25" customHeight="1">
      <c r="B33" s="677" t="s">
        <v>316</v>
      </c>
      <c r="C33" s="678"/>
      <c r="D33" s="678"/>
      <c r="E33" s="678"/>
      <c r="F33" s="678"/>
      <c r="G33" s="678"/>
      <c r="H33" s="678"/>
      <c r="I33" s="678"/>
      <c r="J33" s="678"/>
      <c r="K33" s="678"/>
      <c r="L33" s="678"/>
      <c r="M33" s="678"/>
      <c r="N33" s="678"/>
      <c r="O33" s="678"/>
      <c r="P33" s="678"/>
      <c r="Q33" s="679"/>
      <c r="R33" s="680">
        <v>2077317</v>
      </c>
      <c r="S33" s="681"/>
      <c r="T33" s="681"/>
      <c r="U33" s="681"/>
      <c r="V33" s="681"/>
      <c r="W33" s="681"/>
      <c r="X33" s="681"/>
      <c r="Y33" s="682"/>
      <c r="Z33" s="713">
        <v>6.4</v>
      </c>
      <c r="AA33" s="713"/>
      <c r="AB33" s="713"/>
      <c r="AC33" s="713"/>
      <c r="AD33" s="714" t="s">
        <v>232</v>
      </c>
      <c r="AE33" s="714"/>
      <c r="AF33" s="714"/>
      <c r="AG33" s="714"/>
      <c r="AH33" s="714"/>
      <c r="AI33" s="714"/>
      <c r="AJ33" s="714"/>
      <c r="AK33" s="714"/>
      <c r="AL33" s="683" t="s">
        <v>125</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98.3</v>
      </c>
      <c r="BH33" s="665"/>
      <c r="BI33" s="665"/>
      <c r="BJ33" s="665"/>
      <c r="BK33" s="665"/>
      <c r="BL33" s="665"/>
      <c r="BM33" s="707">
        <v>96.3</v>
      </c>
      <c r="BN33" s="665"/>
      <c r="BO33" s="665"/>
      <c r="BP33" s="665"/>
      <c r="BQ33" s="709"/>
      <c r="BR33" s="744">
        <v>98.7</v>
      </c>
      <c r="BS33" s="665"/>
      <c r="BT33" s="665"/>
      <c r="BU33" s="665"/>
      <c r="BV33" s="665"/>
      <c r="BW33" s="665"/>
      <c r="BX33" s="707">
        <v>96.1</v>
      </c>
      <c r="BY33" s="665"/>
      <c r="BZ33" s="665"/>
      <c r="CA33" s="665"/>
      <c r="CB33" s="709"/>
      <c r="CD33" s="719" t="s">
        <v>318</v>
      </c>
      <c r="CE33" s="720"/>
      <c r="CF33" s="720"/>
      <c r="CG33" s="720"/>
      <c r="CH33" s="720"/>
      <c r="CI33" s="720"/>
      <c r="CJ33" s="720"/>
      <c r="CK33" s="720"/>
      <c r="CL33" s="720"/>
      <c r="CM33" s="720"/>
      <c r="CN33" s="720"/>
      <c r="CO33" s="720"/>
      <c r="CP33" s="720"/>
      <c r="CQ33" s="721"/>
      <c r="CR33" s="680">
        <v>16840817</v>
      </c>
      <c r="CS33" s="699"/>
      <c r="CT33" s="699"/>
      <c r="CU33" s="699"/>
      <c r="CV33" s="699"/>
      <c r="CW33" s="699"/>
      <c r="CX33" s="699"/>
      <c r="CY33" s="700"/>
      <c r="CZ33" s="683">
        <v>53.4</v>
      </c>
      <c r="DA33" s="701"/>
      <c r="DB33" s="701"/>
      <c r="DC33" s="702"/>
      <c r="DD33" s="686">
        <v>7985113</v>
      </c>
      <c r="DE33" s="699"/>
      <c r="DF33" s="699"/>
      <c r="DG33" s="699"/>
      <c r="DH33" s="699"/>
      <c r="DI33" s="699"/>
      <c r="DJ33" s="699"/>
      <c r="DK33" s="700"/>
      <c r="DL33" s="686">
        <v>6582813</v>
      </c>
      <c r="DM33" s="699"/>
      <c r="DN33" s="699"/>
      <c r="DO33" s="699"/>
      <c r="DP33" s="699"/>
      <c r="DQ33" s="699"/>
      <c r="DR33" s="699"/>
      <c r="DS33" s="699"/>
      <c r="DT33" s="699"/>
      <c r="DU33" s="699"/>
      <c r="DV33" s="700"/>
      <c r="DW33" s="683">
        <v>48.5</v>
      </c>
      <c r="DX33" s="701"/>
      <c r="DY33" s="701"/>
      <c r="DZ33" s="701"/>
      <c r="EA33" s="701"/>
      <c r="EB33" s="701"/>
      <c r="EC33" s="722"/>
    </row>
    <row r="34" spans="2:133" ht="11.25" customHeight="1">
      <c r="B34" s="677" t="s">
        <v>319</v>
      </c>
      <c r="C34" s="678"/>
      <c r="D34" s="678"/>
      <c r="E34" s="678"/>
      <c r="F34" s="678"/>
      <c r="G34" s="678"/>
      <c r="H34" s="678"/>
      <c r="I34" s="678"/>
      <c r="J34" s="678"/>
      <c r="K34" s="678"/>
      <c r="L34" s="678"/>
      <c r="M34" s="678"/>
      <c r="N34" s="678"/>
      <c r="O34" s="678"/>
      <c r="P34" s="678"/>
      <c r="Q34" s="679"/>
      <c r="R34" s="680">
        <v>146064</v>
      </c>
      <c r="S34" s="681"/>
      <c r="T34" s="681"/>
      <c r="U34" s="681"/>
      <c r="V34" s="681"/>
      <c r="W34" s="681"/>
      <c r="X34" s="681"/>
      <c r="Y34" s="682"/>
      <c r="Z34" s="713">
        <v>0.5</v>
      </c>
      <c r="AA34" s="713"/>
      <c r="AB34" s="713"/>
      <c r="AC34" s="713"/>
      <c r="AD34" s="714">
        <v>10867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3652027</v>
      </c>
      <c r="CS34" s="681"/>
      <c r="CT34" s="681"/>
      <c r="CU34" s="681"/>
      <c r="CV34" s="681"/>
      <c r="CW34" s="681"/>
      <c r="CX34" s="681"/>
      <c r="CY34" s="682"/>
      <c r="CZ34" s="683">
        <v>11.6</v>
      </c>
      <c r="DA34" s="701"/>
      <c r="DB34" s="701"/>
      <c r="DC34" s="702"/>
      <c r="DD34" s="686">
        <v>2711484</v>
      </c>
      <c r="DE34" s="681"/>
      <c r="DF34" s="681"/>
      <c r="DG34" s="681"/>
      <c r="DH34" s="681"/>
      <c r="DI34" s="681"/>
      <c r="DJ34" s="681"/>
      <c r="DK34" s="682"/>
      <c r="DL34" s="686">
        <v>2299265</v>
      </c>
      <c r="DM34" s="681"/>
      <c r="DN34" s="681"/>
      <c r="DO34" s="681"/>
      <c r="DP34" s="681"/>
      <c r="DQ34" s="681"/>
      <c r="DR34" s="681"/>
      <c r="DS34" s="681"/>
      <c r="DT34" s="681"/>
      <c r="DU34" s="681"/>
      <c r="DV34" s="682"/>
      <c r="DW34" s="683">
        <v>17</v>
      </c>
      <c r="DX34" s="701"/>
      <c r="DY34" s="701"/>
      <c r="DZ34" s="701"/>
      <c r="EA34" s="701"/>
      <c r="EB34" s="701"/>
      <c r="EC34" s="722"/>
    </row>
    <row r="35" spans="2:133" ht="11.25" customHeight="1">
      <c r="B35" s="677" t="s">
        <v>321</v>
      </c>
      <c r="C35" s="678"/>
      <c r="D35" s="678"/>
      <c r="E35" s="678"/>
      <c r="F35" s="678"/>
      <c r="G35" s="678"/>
      <c r="H35" s="678"/>
      <c r="I35" s="678"/>
      <c r="J35" s="678"/>
      <c r="K35" s="678"/>
      <c r="L35" s="678"/>
      <c r="M35" s="678"/>
      <c r="N35" s="678"/>
      <c r="O35" s="678"/>
      <c r="P35" s="678"/>
      <c r="Q35" s="679"/>
      <c r="R35" s="680">
        <v>438627</v>
      </c>
      <c r="S35" s="681"/>
      <c r="T35" s="681"/>
      <c r="U35" s="681"/>
      <c r="V35" s="681"/>
      <c r="W35" s="681"/>
      <c r="X35" s="681"/>
      <c r="Y35" s="682"/>
      <c r="Z35" s="713">
        <v>1.4</v>
      </c>
      <c r="AA35" s="713"/>
      <c r="AB35" s="713"/>
      <c r="AC35" s="713"/>
      <c r="AD35" s="714" t="s">
        <v>125</v>
      </c>
      <c r="AE35" s="714"/>
      <c r="AF35" s="714"/>
      <c r="AG35" s="714"/>
      <c r="AH35" s="714"/>
      <c r="AI35" s="714"/>
      <c r="AJ35" s="714"/>
      <c r="AK35" s="714"/>
      <c r="AL35" s="683" t="s">
        <v>232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169591</v>
      </c>
      <c r="CS35" s="699"/>
      <c r="CT35" s="699"/>
      <c r="CU35" s="699"/>
      <c r="CV35" s="699"/>
      <c r="CW35" s="699"/>
      <c r="CX35" s="699"/>
      <c r="CY35" s="700"/>
      <c r="CZ35" s="683">
        <v>0.5</v>
      </c>
      <c r="DA35" s="701"/>
      <c r="DB35" s="701"/>
      <c r="DC35" s="702"/>
      <c r="DD35" s="686">
        <v>160329</v>
      </c>
      <c r="DE35" s="699"/>
      <c r="DF35" s="699"/>
      <c r="DG35" s="699"/>
      <c r="DH35" s="699"/>
      <c r="DI35" s="699"/>
      <c r="DJ35" s="699"/>
      <c r="DK35" s="700"/>
      <c r="DL35" s="686">
        <v>149291</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c r="B36" s="677" t="s">
        <v>325</v>
      </c>
      <c r="C36" s="678"/>
      <c r="D36" s="678"/>
      <c r="E36" s="678"/>
      <c r="F36" s="678"/>
      <c r="G36" s="678"/>
      <c r="H36" s="678"/>
      <c r="I36" s="678"/>
      <c r="J36" s="678"/>
      <c r="K36" s="678"/>
      <c r="L36" s="678"/>
      <c r="M36" s="678"/>
      <c r="N36" s="678"/>
      <c r="O36" s="678"/>
      <c r="P36" s="678"/>
      <c r="Q36" s="679"/>
      <c r="R36" s="680">
        <v>814959</v>
      </c>
      <c r="S36" s="681"/>
      <c r="T36" s="681"/>
      <c r="U36" s="681"/>
      <c r="V36" s="681"/>
      <c r="W36" s="681"/>
      <c r="X36" s="681"/>
      <c r="Y36" s="682"/>
      <c r="Z36" s="713">
        <v>2.5</v>
      </c>
      <c r="AA36" s="713"/>
      <c r="AB36" s="713"/>
      <c r="AC36" s="713"/>
      <c r="AD36" s="714" t="s">
        <v>125</v>
      </c>
      <c r="AE36" s="714"/>
      <c r="AF36" s="714"/>
      <c r="AG36" s="714"/>
      <c r="AH36" s="714"/>
      <c r="AI36" s="714"/>
      <c r="AJ36" s="714"/>
      <c r="AK36" s="714"/>
      <c r="AL36" s="683" t="s">
        <v>232</v>
      </c>
      <c r="AM36" s="684"/>
      <c r="AN36" s="684"/>
      <c r="AO36" s="715"/>
      <c r="AP36" s="235"/>
      <c r="AQ36" s="732" t="s">
        <v>326</v>
      </c>
      <c r="AR36" s="733"/>
      <c r="AS36" s="733"/>
      <c r="AT36" s="733"/>
      <c r="AU36" s="733"/>
      <c r="AV36" s="733"/>
      <c r="AW36" s="733"/>
      <c r="AX36" s="733"/>
      <c r="AY36" s="734"/>
      <c r="AZ36" s="735">
        <v>2959189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75591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9858402</v>
      </c>
      <c r="CS36" s="681"/>
      <c r="CT36" s="681"/>
      <c r="CU36" s="681"/>
      <c r="CV36" s="681"/>
      <c r="CW36" s="681"/>
      <c r="CX36" s="681"/>
      <c r="CY36" s="682"/>
      <c r="CZ36" s="683">
        <v>31.3</v>
      </c>
      <c r="DA36" s="701"/>
      <c r="DB36" s="701"/>
      <c r="DC36" s="702"/>
      <c r="DD36" s="686">
        <v>3001831</v>
      </c>
      <c r="DE36" s="681"/>
      <c r="DF36" s="681"/>
      <c r="DG36" s="681"/>
      <c r="DH36" s="681"/>
      <c r="DI36" s="681"/>
      <c r="DJ36" s="681"/>
      <c r="DK36" s="682"/>
      <c r="DL36" s="686">
        <v>2336399</v>
      </c>
      <c r="DM36" s="681"/>
      <c r="DN36" s="681"/>
      <c r="DO36" s="681"/>
      <c r="DP36" s="681"/>
      <c r="DQ36" s="681"/>
      <c r="DR36" s="681"/>
      <c r="DS36" s="681"/>
      <c r="DT36" s="681"/>
      <c r="DU36" s="681"/>
      <c r="DV36" s="682"/>
      <c r="DW36" s="683">
        <v>17.2</v>
      </c>
      <c r="DX36" s="701"/>
      <c r="DY36" s="701"/>
      <c r="DZ36" s="701"/>
      <c r="EA36" s="701"/>
      <c r="EB36" s="701"/>
      <c r="EC36" s="722"/>
    </row>
    <row r="37" spans="2:133" ht="11.25" customHeight="1">
      <c r="B37" s="677" t="s">
        <v>329</v>
      </c>
      <c r="C37" s="678"/>
      <c r="D37" s="678"/>
      <c r="E37" s="678"/>
      <c r="F37" s="678"/>
      <c r="G37" s="678"/>
      <c r="H37" s="678"/>
      <c r="I37" s="678"/>
      <c r="J37" s="678"/>
      <c r="K37" s="678"/>
      <c r="L37" s="678"/>
      <c r="M37" s="678"/>
      <c r="N37" s="678"/>
      <c r="O37" s="678"/>
      <c r="P37" s="678"/>
      <c r="Q37" s="679"/>
      <c r="R37" s="680">
        <v>575320</v>
      </c>
      <c r="S37" s="681"/>
      <c r="T37" s="681"/>
      <c r="U37" s="681"/>
      <c r="V37" s="681"/>
      <c r="W37" s="681"/>
      <c r="X37" s="681"/>
      <c r="Y37" s="682"/>
      <c r="Z37" s="713">
        <v>1.8</v>
      </c>
      <c r="AA37" s="713"/>
      <c r="AB37" s="713"/>
      <c r="AC37" s="713"/>
      <c r="AD37" s="714" t="s">
        <v>125</v>
      </c>
      <c r="AE37" s="714"/>
      <c r="AF37" s="714"/>
      <c r="AG37" s="714"/>
      <c r="AH37" s="714"/>
      <c r="AI37" s="714"/>
      <c r="AJ37" s="714"/>
      <c r="AK37" s="714"/>
      <c r="AL37" s="683" t="s">
        <v>232</v>
      </c>
      <c r="AM37" s="684"/>
      <c r="AN37" s="684"/>
      <c r="AO37" s="715"/>
      <c r="AQ37" s="723" t="s">
        <v>330</v>
      </c>
      <c r="AR37" s="724"/>
      <c r="AS37" s="724"/>
      <c r="AT37" s="724"/>
      <c r="AU37" s="724"/>
      <c r="AV37" s="724"/>
      <c r="AW37" s="724"/>
      <c r="AX37" s="724"/>
      <c r="AY37" s="725"/>
      <c r="AZ37" s="680">
        <v>617071</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4663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1423957</v>
      </c>
      <c r="CS37" s="699"/>
      <c r="CT37" s="699"/>
      <c r="CU37" s="699"/>
      <c r="CV37" s="699"/>
      <c r="CW37" s="699"/>
      <c r="CX37" s="699"/>
      <c r="CY37" s="700"/>
      <c r="CZ37" s="683">
        <v>4.5</v>
      </c>
      <c r="DA37" s="701"/>
      <c r="DB37" s="701"/>
      <c r="DC37" s="702"/>
      <c r="DD37" s="686">
        <v>1422735</v>
      </c>
      <c r="DE37" s="699"/>
      <c r="DF37" s="699"/>
      <c r="DG37" s="699"/>
      <c r="DH37" s="699"/>
      <c r="DI37" s="699"/>
      <c r="DJ37" s="699"/>
      <c r="DK37" s="700"/>
      <c r="DL37" s="686">
        <v>1422735</v>
      </c>
      <c r="DM37" s="699"/>
      <c r="DN37" s="699"/>
      <c r="DO37" s="699"/>
      <c r="DP37" s="699"/>
      <c r="DQ37" s="699"/>
      <c r="DR37" s="699"/>
      <c r="DS37" s="699"/>
      <c r="DT37" s="699"/>
      <c r="DU37" s="699"/>
      <c r="DV37" s="700"/>
      <c r="DW37" s="683">
        <v>10.5</v>
      </c>
      <c r="DX37" s="701"/>
      <c r="DY37" s="701"/>
      <c r="DZ37" s="701"/>
      <c r="EA37" s="701"/>
      <c r="EB37" s="701"/>
      <c r="EC37" s="722"/>
    </row>
    <row r="38" spans="2:133" ht="11.25" customHeight="1">
      <c r="B38" s="677" t="s">
        <v>333</v>
      </c>
      <c r="C38" s="678"/>
      <c r="D38" s="678"/>
      <c r="E38" s="678"/>
      <c r="F38" s="678"/>
      <c r="G38" s="678"/>
      <c r="H38" s="678"/>
      <c r="I38" s="678"/>
      <c r="J38" s="678"/>
      <c r="K38" s="678"/>
      <c r="L38" s="678"/>
      <c r="M38" s="678"/>
      <c r="N38" s="678"/>
      <c r="O38" s="678"/>
      <c r="P38" s="678"/>
      <c r="Q38" s="679"/>
      <c r="R38" s="680">
        <v>144795</v>
      </c>
      <c r="S38" s="681"/>
      <c r="T38" s="681"/>
      <c r="U38" s="681"/>
      <c r="V38" s="681"/>
      <c r="W38" s="681"/>
      <c r="X38" s="681"/>
      <c r="Y38" s="682"/>
      <c r="Z38" s="713">
        <v>0.4</v>
      </c>
      <c r="AA38" s="713"/>
      <c r="AB38" s="713"/>
      <c r="AC38" s="713"/>
      <c r="AD38" s="714">
        <v>151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16624</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8385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2325494</v>
      </c>
      <c r="CS38" s="681"/>
      <c r="CT38" s="681"/>
      <c r="CU38" s="681"/>
      <c r="CV38" s="681"/>
      <c r="CW38" s="681"/>
      <c r="CX38" s="681"/>
      <c r="CY38" s="682"/>
      <c r="CZ38" s="683">
        <v>7.4</v>
      </c>
      <c r="DA38" s="701"/>
      <c r="DB38" s="701"/>
      <c r="DC38" s="702"/>
      <c r="DD38" s="686">
        <v>1882215</v>
      </c>
      <c r="DE38" s="681"/>
      <c r="DF38" s="681"/>
      <c r="DG38" s="681"/>
      <c r="DH38" s="681"/>
      <c r="DI38" s="681"/>
      <c r="DJ38" s="681"/>
      <c r="DK38" s="682"/>
      <c r="DL38" s="686">
        <v>1797858</v>
      </c>
      <c r="DM38" s="681"/>
      <c r="DN38" s="681"/>
      <c r="DO38" s="681"/>
      <c r="DP38" s="681"/>
      <c r="DQ38" s="681"/>
      <c r="DR38" s="681"/>
      <c r="DS38" s="681"/>
      <c r="DT38" s="681"/>
      <c r="DU38" s="681"/>
      <c r="DV38" s="682"/>
      <c r="DW38" s="683">
        <v>13.3</v>
      </c>
      <c r="DX38" s="701"/>
      <c r="DY38" s="701"/>
      <c r="DZ38" s="701"/>
      <c r="EA38" s="701"/>
      <c r="EB38" s="701"/>
      <c r="EC38" s="722"/>
    </row>
    <row r="39" spans="2:133" ht="11.25" customHeight="1">
      <c r="B39" s="677" t="s">
        <v>337</v>
      </c>
      <c r="C39" s="678"/>
      <c r="D39" s="678"/>
      <c r="E39" s="678"/>
      <c r="F39" s="678"/>
      <c r="G39" s="678"/>
      <c r="H39" s="678"/>
      <c r="I39" s="678"/>
      <c r="J39" s="678"/>
      <c r="K39" s="678"/>
      <c r="L39" s="678"/>
      <c r="M39" s="678"/>
      <c r="N39" s="678"/>
      <c r="O39" s="678"/>
      <c r="P39" s="678"/>
      <c r="Q39" s="679"/>
      <c r="R39" s="680">
        <v>1283481</v>
      </c>
      <c r="S39" s="681"/>
      <c r="T39" s="681"/>
      <c r="U39" s="681"/>
      <c r="V39" s="681"/>
      <c r="W39" s="681"/>
      <c r="X39" s="681"/>
      <c r="Y39" s="682"/>
      <c r="Z39" s="713">
        <v>4</v>
      </c>
      <c r="AA39" s="713"/>
      <c r="AB39" s="713"/>
      <c r="AC39" s="713"/>
      <c r="AD39" s="714" t="s">
        <v>125</v>
      </c>
      <c r="AE39" s="714"/>
      <c r="AF39" s="714"/>
      <c r="AG39" s="714"/>
      <c r="AH39" s="714"/>
      <c r="AI39" s="714"/>
      <c r="AJ39" s="714"/>
      <c r="AK39" s="714"/>
      <c r="AL39" s="683" t="s">
        <v>232</v>
      </c>
      <c r="AM39" s="684"/>
      <c r="AN39" s="684"/>
      <c r="AO39" s="715"/>
      <c r="AQ39" s="723" t="s">
        <v>338</v>
      </c>
      <c r="AR39" s="724"/>
      <c r="AS39" s="724"/>
      <c r="AT39" s="724"/>
      <c r="AU39" s="724"/>
      <c r="AV39" s="724"/>
      <c r="AW39" s="724"/>
      <c r="AX39" s="724"/>
      <c r="AY39" s="725"/>
      <c r="AZ39" s="680">
        <v>14480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13423</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796485</v>
      </c>
      <c r="CS39" s="699"/>
      <c r="CT39" s="699"/>
      <c r="CU39" s="699"/>
      <c r="CV39" s="699"/>
      <c r="CW39" s="699"/>
      <c r="CX39" s="699"/>
      <c r="CY39" s="700"/>
      <c r="CZ39" s="683">
        <v>2.5</v>
      </c>
      <c r="DA39" s="701"/>
      <c r="DB39" s="701"/>
      <c r="DC39" s="702"/>
      <c r="DD39" s="686">
        <v>226336</v>
      </c>
      <c r="DE39" s="699"/>
      <c r="DF39" s="699"/>
      <c r="DG39" s="699"/>
      <c r="DH39" s="699"/>
      <c r="DI39" s="699"/>
      <c r="DJ39" s="699"/>
      <c r="DK39" s="700"/>
      <c r="DL39" s="686" t="s">
        <v>232</v>
      </c>
      <c r="DM39" s="699"/>
      <c r="DN39" s="699"/>
      <c r="DO39" s="699"/>
      <c r="DP39" s="699"/>
      <c r="DQ39" s="699"/>
      <c r="DR39" s="699"/>
      <c r="DS39" s="699"/>
      <c r="DT39" s="699"/>
      <c r="DU39" s="699"/>
      <c r="DV39" s="700"/>
      <c r="DW39" s="683" t="s">
        <v>125</v>
      </c>
      <c r="DX39" s="701"/>
      <c r="DY39" s="701"/>
      <c r="DZ39" s="701"/>
      <c r="EA39" s="701"/>
      <c r="EB39" s="701"/>
      <c r="EC39" s="722"/>
    </row>
    <row r="40" spans="2:133" ht="11.25" customHeight="1">
      <c r="B40" s="677" t="s">
        <v>341</v>
      </c>
      <c r="C40" s="678"/>
      <c r="D40" s="678"/>
      <c r="E40" s="678"/>
      <c r="F40" s="678"/>
      <c r="G40" s="678"/>
      <c r="H40" s="678"/>
      <c r="I40" s="678"/>
      <c r="J40" s="678"/>
      <c r="K40" s="678"/>
      <c r="L40" s="678"/>
      <c r="M40" s="678"/>
      <c r="N40" s="678"/>
      <c r="O40" s="678"/>
      <c r="P40" s="678"/>
      <c r="Q40" s="679"/>
      <c r="R40" s="680" t="s">
        <v>125</v>
      </c>
      <c r="S40" s="681"/>
      <c r="T40" s="681"/>
      <c r="U40" s="681"/>
      <c r="V40" s="681"/>
      <c r="W40" s="681"/>
      <c r="X40" s="681"/>
      <c r="Y40" s="682"/>
      <c r="Z40" s="713" t="s">
        <v>125</v>
      </c>
      <c r="AA40" s="713"/>
      <c r="AB40" s="713"/>
      <c r="AC40" s="713"/>
      <c r="AD40" s="714" t="s">
        <v>232</v>
      </c>
      <c r="AE40" s="714"/>
      <c r="AF40" s="714"/>
      <c r="AG40" s="714"/>
      <c r="AH40" s="714"/>
      <c r="AI40" s="714"/>
      <c r="AJ40" s="714"/>
      <c r="AK40" s="714"/>
      <c r="AL40" s="683" t="s">
        <v>232</v>
      </c>
      <c r="AM40" s="684"/>
      <c r="AN40" s="684"/>
      <c r="AO40" s="715"/>
      <c r="AQ40" s="723" t="s">
        <v>342</v>
      </c>
      <c r="AR40" s="724"/>
      <c r="AS40" s="724"/>
      <c r="AT40" s="724"/>
      <c r="AU40" s="724"/>
      <c r="AV40" s="724"/>
      <c r="AW40" s="724"/>
      <c r="AX40" s="724"/>
      <c r="AY40" s="725"/>
      <c r="AZ40" s="680" t="s">
        <v>232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38818</v>
      </c>
      <c r="CS40" s="681"/>
      <c r="CT40" s="681"/>
      <c r="CU40" s="681"/>
      <c r="CV40" s="681"/>
      <c r="CW40" s="681"/>
      <c r="CX40" s="681"/>
      <c r="CY40" s="682"/>
      <c r="CZ40" s="683">
        <v>0.1</v>
      </c>
      <c r="DA40" s="701"/>
      <c r="DB40" s="701"/>
      <c r="DC40" s="702"/>
      <c r="DD40" s="686">
        <v>2918</v>
      </c>
      <c r="DE40" s="681"/>
      <c r="DF40" s="681"/>
      <c r="DG40" s="681"/>
      <c r="DH40" s="681"/>
      <c r="DI40" s="681"/>
      <c r="DJ40" s="681"/>
      <c r="DK40" s="682"/>
      <c r="DL40" s="686" t="s">
        <v>125</v>
      </c>
      <c r="DM40" s="681"/>
      <c r="DN40" s="681"/>
      <c r="DO40" s="681"/>
      <c r="DP40" s="681"/>
      <c r="DQ40" s="681"/>
      <c r="DR40" s="681"/>
      <c r="DS40" s="681"/>
      <c r="DT40" s="681"/>
      <c r="DU40" s="681"/>
      <c r="DV40" s="682"/>
      <c r="DW40" s="683" t="s">
        <v>125</v>
      </c>
      <c r="DX40" s="701"/>
      <c r="DY40" s="701"/>
      <c r="DZ40" s="701"/>
      <c r="EA40" s="701"/>
      <c r="EB40" s="701"/>
      <c r="EC40" s="722"/>
    </row>
    <row r="41" spans="2:133" ht="11.25" customHeight="1">
      <c r="B41" s="677" t="s">
        <v>346</v>
      </c>
      <c r="C41" s="678"/>
      <c r="D41" s="678"/>
      <c r="E41" s="678"/>
      <c r="F41" s="678"/>
      <c r="G41" s="678"/>
      <c r="H41" s="678"/>
      <c r="I41" s="678"/>
      <c r="J41" s="678"/>
      <c r="K41" s="678"/>
      <c r="L41" s="678"/>
      <c r="M41" s="678"/>
      <c r="N41" s="678"/>
      <c r="O41" s="678"/>
      <c r="P41" s="678"/>
      <c r="Q41" s="679"/>
      <c r="R41" s="680" t="s">
        <v>232</v>
      </c>
      <c r="S41" s="681"/>
      <c r="T41" s="681"/>
      <c r="U41" s="681"/>
      <c r="V41" s="681"/>
      <c r="W41" s="681"/>
      <c r="X41" s="681"/>
      <c r="Y41" s="682"/>
      <c r="Z41" s="713" t="s">
        <v>176</v>
      </c>
      <c r="AA41" s="713"/>
      <c r="AB41" s="713"/>
      <c r="AC41" s="713"/>
      <c r="AD41" s="714" t="s">
        <v>125</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519494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232</v>
      </c>
      <c r="CS41" s="699"/>
      <c r="CT41" s="699"/>
      <c r="CU41" s="699"/>
      <c r="CV41" s="699"/>
      <c r="CW41" s="699"/>
      <c r="CX41" s="699"/>
      <c r="CY41" s="700"/>
      <c r="CZ41" s="683" t="s">
        <v>125</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350</v>
      </c>
      <c r="C42" s="678"/>
      <c r="D42" s="678"/>
      <c r="E42" s="678"/>
      <c r="F42" s="678"/>
      <c r="G42" s="678"/>
      <c r="H42" s="678"/>
      <c r="I42" s="678"/>
      <c r="J42" s="678"/>
      <c r="K42" s="678"/>
      <c r="L42" s="678"/>
      <c r="M42" s="678"/>
      <c r="N42" s="678"/>
      <c r="O42" s="678"/>
      <c r="P42" s="678"/>
      <c r="Q42" s="679"/>
      <c r="R42" s="680">
        <v>614881</v>
      </c>
      <c r="S42" s="681"/>
      <c r="T42" s="681"/>
      <c r="U42" s="681"/>
      <c r="V42" s="681"/>
      <c r="W42" s="681"/>
      <c r="X42" s="681"/>
      <c r="Y42" s="682"/>
      <c r="Z42" s="713">
        <v>1.9</v>
      </c>
      <c r="AA42" s="713"/>
      <c r="AB42" s="713"/>
      <c r="AC42" s="713"/>
      <c r="AD42" s="714" t="s">
        <v>125</v>
      </c>
      <c r="AE42" s="714"/>
      <c r="AF42" s="714"/>
      <c r="AG42" s="714"/>
      <c r="AH42" s="714"/>
      <c r="AI42" s="714"/>
      <c r="AJ42" s="714"/>
      <c r="AK42" s="714"/>
      <c r="AL42" s="683" t="s">
        <v>125</v>
      </c>
      <c r="AM42" s="684"/>
      <c r="AN42" s="684"/>
      <c r="AO42" s="715"/>
      <c r="AQ42" s="716" t="s">
        <v>351</v>
      </c>
      <c r="AR42" s="717"/>
      <c r="AS42" s="717"/>
      <c r="AT42" s="717"/>
      <c r="AU42" s="717"/>
      <c r="AV42" s="717"/>
      <c r="AW42" s="717"/>
      <c r="AX42" s="717"/>
      <c r="AY42" s="718"/>
      <c r="AZ42" s="664">
        <v>1791520</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342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2558483</v>
      </c>
      <c r="CS42" s="681"/>
      <c r="CT42" s="681"/>
      <c r="CU42" s="681"/>
      <c r="CV42" s="681"/>
      <c r="CW42" s="681"/>
      <c r="CX42" s="681"/>
      <c r="CY42" s="682"/>
      <c r="CZ42" s="683">
        <v>8.1</v>
      </c>
      <c r="DA42" s="684"/>
      <c r="DB42" s="684"/>
      <c r="DC42" s="685"/>
      <c r="DD42" s="686">
        <v>376310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354</v>
      </c>
      <c r="C43" s="662"/>
      <c r="D43" s="662"/>
      <c r="E43" s="662"/>
      <c r="F43" s="662"/>
      <c r="G43" s="662"/>
      <c r="H43" s="662"/>
      <c r="I43" s="662"/>
      <c r="J43" s="662"/>
      <c r="K43" s="662"/>
      <c r="L43" s="662"/>
      <c r="M43" s="662"/>
      <c r="N43" s="662"/>
      <c r="O43" s="662"/>
      <c r="P43" s="662"/>
      <c r="Q43" s="663"/>
      <c r="R43" s="664">
        <v>32253839</v>
      </c>
      <c r="S43" s="703"/>
      <c r="T43" s="703"/>
      <c r="U43" s="703"/>
      <c r="V43" s="703"/>
      <c r="W43" s="703"/>
      <c r="X43" s="703"/>
      <c r="Y43" s="704"/>
      <c r="Z43" s="705">
        <v>100</v>
      </c>
      <c r="AA43" s="705"/>
      <c r="AB43" s="705"/>
      <c r="AC43" s="705"/>
      <c r="AD43" s="706">
        <v>12948824</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55470</v>
      </c>
      <c r="CS43" s="699"/>
      <c r="CT43" s="699"/>
      <c r="CU43" s="699"/>
      <c r="CV43" s="699"/>
      <c r="CW43" s="699"/>
      <c r="CX43" s="699"/>
      <c r="CY43" s="700"/>
      <c r="CZ43" s="683">
        <v>0.2</v>
      </c>
      <c r="DA43" s="701"/>
      <c r="DB43" s="701"/>
      <c r="DC43" s="702"/>
      <c r="DD43" s="686">
        <v>55470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2543978</v>
      </c>
      <c r="CS44" s="681"/>
      <c r="CT44" s="681"/>
      <c r="CU44" s="681"/>
      <c r="CV44" s="681"/>
      <c r="CW44" s="681"/>
      <c r="CX44" s="681"/>
      <c r="CY44" s="682"/>
      <c r="CZ44" s="683">
        <v>8.1</v>
      </c>
      <c r="DA44" s="684"/>
      <c r="DB44" s="684"/>
      <c r="DC44" s="685"/>
      <c r="DD44" s="686">
        <v>361805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1409884</v>
      </c>
      <c r="CS45" s="699"/>
      <c r="CT45" s="699"/>
      <c r="CU45" s="699"/>
      <c r="CV45" s="699"/>
      <c r="CW45" s="699"/>
      <c r="CX45" s="699"/>
      <c r="CY45" s="700"/>
      <c r="CZ45" s="683">
        <v>4.5</v>
      </c>
      <c r="DA45" s="701"/>
      <c r="DB45" s="701"/>
      <c r="DC45" s="702"/>
      <c r="DD45" s="686">
        <v>93091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1095836</v>
      </c>
      <c r="CS46" s="681"/>
      <c r="CT46" s="681"/>
      <c r="CU46" s="681"/>
      <c r="CV46" s="681"/>
      <c r="CW46" s="681"/>
      <c r="CX46" s="681"/>
      <c r="CY46" s="682"/>
      <c r="CZ46" s="683">
        <v>3.5</v>
      </c>
      <c r="DA46" s="684"/>
      <c r="DB46" s="684"/>
      <c r="DC46" s="685"/>
      <c r="DD46" s="686">
        <v>266756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14505</v>
      </c>
      <c r="CS47" s="699"/>
      <c r="CT47" s="699"/>
      <c r="CU47" s="699"/>
      <c r="CV47" s="699"/>
      <c r="CW47" s="699"/>
      <c r="CX47" s="699"/>
      <c r="CY47" s="700"/>
      <c r="CZ47" s="683">
        <v>0</v>
      </c>
      <c r="DA47" s="701"/>
      <c r="DB47" s="701"/>
      <c r="DC47" s="702"/>
      <c r="DD47" s="686">
        <v>14505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232</v>
      </c>
      <c r="CS48" s="681"/>
      <c r="CT48" s="681"/>
      <c r="CU48" s="681"/>
      <c r="CV48" s="681"/>
      <c r="CW48" s="681"/>
      <c r="CX48" s="681"/>
      <c r="CY48" s="682"/>
      <c r="CZ48" s="683" t="s">
        <v>232</v>
      </c>
      <c r="DA48" s="684"/>
      <c r="DB48" s="684"/>
      <c r="DC48" s="685"/>
      <c r="DD48" s="686" t="s">
        <v>125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31520037</v>
      </c>
      <c r="CS49" s="665"/>
      <c r="CT49" s="665"/>
      <c r="CU49" s="665"/>
      <c r="CV49" s="665"/>
      <c r="CW49" s="665"/>
      <c r="CX49" s="665"/>
      <c r="CY49" s="666"/>
      <c r="CZ49" s="667">
        <v>100</v>
      </c>
      <c r="DA49" s="668"/>
      <c r="DB49" s="668"/>
      <c r="DC49" s="669"/>
      <c r="DD49" s="670">
        <v>14753666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exZ2jeap7QrCQs8GpEzUc2PqySEqwLpgcBxX0wvjM3VB0ZCZgFx/dOMhptJZZKQNwpipaIVp/ToghxQGBp5HA==" saltValue="dFBqO4BywuptnrrqN4Le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387</v>
      </c>
      <c r="C7" s="1146"/>
      <c r="D7" s="1146"/>
      <c r="E7" s="1146"/>
      <c r="F7" s="1146"/>
      <c r="G7" s="1146"/>
      <c r="H7" s="1146"/>
      <c r="I7" s="1146"/>
      <c r="J7" s="1146"/>
      <c r="K7" s="1146"/>
      <c r="L7" s="1146"/>
      <c r="M7" s="1146"/>
      <c r="N7" s="1146"/>
      <c r="O7" s="1146"/>
      <c r="P7" s="1147"/>
      <c r="Q7" s="1199">
        <v>32247</v>
      </c>
      <c r="R7" s="1200"/>
      <c r="S7" s="1200"/>
      <c r="T7" s="1200"/>
      <c r="U7" s="1200"/>
      <c r="V7" s="1200">
        <v>31521</v>
      </c>
      <c r="W7" s="1200"/>
      <c r="X7" s="1200"/>
      <c r="Y7" s="1200"/>
      <c r="Z7" s="1200"/>
      <c r="AA7" s="1200">
        <v>727</v>
      </c>
      <c r="AB7" s="1200"/>
      <c r="AC7" s="1200"/>
      <c r="AD7" s="1200"/>
      <c r="AE7" s="1201"/>
      <c r="AF7" s="1202">
        <v>676</v>
      </c>
      <c r="AG7" s="1203"/>
      <c r="AH7" s="1203"/>
      <c r="AI7" s="1203"/>
      <c r="AJ7" s="1204"/>
      <c r="AK7" s="1186">
        <v>815</v>
      </c>
      <c r="AL7" s="1187"/>
      <c r="AM7" s="1187"/>
      <c r="AN7" s="1187"/>
      <c r="AO7" s="1187"/>
      <c r="AP7" s="1187">
        <v>18911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388</v>
      </c>
      <c r="C8" s="1133"/>
      <c r="D8" s="1133"/>
      <c r="E8" s="1133"/>
      <c r="F8" s="1133"/>
      <c r="G8" s="1133"/>
      <c r="H8" s="1133"/>
      <c r="I8" s="1133"/>
      <c r="J8" s="1133"/>
      <c r="K8" s="1133"/>
      <c r="L8" s="1133"/>
      <c r="M8" s="1133"/>
      <c r="N8" s="1133"/>
      <c r="O8" s="1133"/>
      <c r="P8" s="1134"/>
      <c r="Q8" s="1138">
        <v>12</v>
      </c>
      <c r="R8" s="1139"/>
      <c r="S8" s="1139"/>
      <c r="T8" s="1139"/>
      <c r="U8" s="1139"/>
      <c r="V8" s="1139">
        <v>5</v>
      </c>
      <c r="W8" s="1139"/>
      <c r="X8" s="1139"/>
      <c r="Y8" s="1139"/>
      <c r="Z8" s="1139"/>
      <c r="AA8" s="1140">
        <f>Q8-V8</f>
        <v>7</v>
      </c>
      <c r="AB8" s="1115"/>
      <c r="AC8" s="1115"/>
      <c r="AD8" s="1115"/>
      <c r="AE8" s="1116"/>
      <c r="AF8" s="1114">
        <v>7</v>
      </c>
      <c r="AG8" s="1115"/>
      <c r="AH8" s="1115"/>
      <c r="AI8" s="1115"/>
      <c r="AJ8" s="1116"/>
      <c r="AK8" s="1181" t="s">
        <v>586</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32254</v>
      </c>
      <c r="R23" s="1164"/>
      <c r="S23" s="1164"/>
      <c r="T23" s="1164"/>
      <c r="U23" s="1164"/>
      <c r="V23" s="1164">
        <v>31520</v>
      </c>
      <c r="W23" s="1164"/>
      <c r="X23" s="1164"/>
      <c r="Y23" s="1164"/>
      <c r="Z23" s="1164"/>
      <c r="AA23" s="1164">
        <f>Q23-V23</f>
        <v>734</v>
      </c>
      <c r="AB23" s="1164"/>
      <c r="AC23" s="1164"/>
      <c r="AD23" s="1164"/>
      <c r="AE23" s="1165"/>
      <c r="AF23" s="1166">
        <v>683</v>
      </c>
      <c r="AG23" s="1164"/>
      <c r="AH23" s="1164"/>
      <c r="AI23" s="1164"/>
      <c r="AJ23" s="1167"/>
      <c r="AK23" s="1168"/>
      <c r="AL23" s="1169"/>
      <c r="AM23" s="1169"/>
      <c r="AN23" s="1169"/>
      <c r="AO23" s="1169"/>
      <c r="AP23" s="1164">
        <f>AP7+AP8</f>
        <v>18912</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403</v>
      </c>
      <c r="C28" s="1146"/>
      <c r="D28" s="1146"/>
      <c r="E28" s="1146"/>
      <c r="F28" s="1146"/>
      <c r="G28" s="1146"/>
      <c r="H28" s="1146"/>
      <c r="I28" s="1146"/>
      <c r="J28" s="1146"/>
      <c r="K28" s="1146"/>
      <c r="L28" s="1146"/>
      <c r="M28" s="1146"/>
      <c r="N28" s="1146"/>
      <c r="O28" s="1146"/>
      <c r="P28" s="1147"/>
      <c r="Q28" s="1148">
        <v>6663</v>
      </c>
      <c r="R28" s="1149"/>
      <c r="S28" s="1149"/>
      <c r="T28" s="1149"/>
      <c r="U28" s="1149"/>
      <c r="V28" s="1149">
        <v>6587</v>
      </c>
      <c r="W28" s="1149"/>
      <c r="X28" s="1149"/>
      <c r="Y28" s="1149"/>
      <c r="Z28" s="1149"/>
      <c r="AA28" s="1149">
        <f>Q28-V28</f>
        <v>76</v>
      </c>
      <c r="AB28" s="1149"/>
      <c r="AC28" s="1149"/>
      <c r="AD28" s="1149"/>
      <c r="AE28" s="1150"/>
      <c r="AF28" s="1151">
        <v>76</v>
      </c>
      <c r="AG28" s="1149"/>
      <c r="AH28" s="1149"/>
      <c r="AI28" s="1149"/>
      <c r="AJ28" s="1152"/>
      <c r="AK28" s="1153">
        <v>519494</v>
      </c>
      <c r="AL28" s="1141"/>
      <c r="AM28" s="1141"/>
      <c r="AN28" s="1141"/>
      <c r="AO28" s="1141"/>
      <c r="AP28" s="1141" t="s">
        <v>587</v>
      </c>
      <c r="AQ28" s="1141"/>
      <c r="AR28" s="1141"/>
      <c r="AS28" s="1141"/>
      <c r="AT28" s="1141"/>
      <c r="AU28" s="1141" t="s">
        <v>587</v>
      </c>
      <c r="AV28" s="1141"/>
      <c r="AW28" s="1141"/>
      <c r="AX28" s="1141"/>
      <c r="AY28" s="1141"/>
      <c r="AZ28" s="1142" t="s">
        <v>587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404</v>
      </c>
      <c r="C29" s="1133"/>
      <c r="D29" s="1133"/>
      <c r="E29" s="1133"/>
      <c r="F29" s="1133"/>
      <c r="G29" s="1133"/>
      <c r="H29" s="1133"/>
      <c r="I29" s="1133"/>
      <c r="J29" s="1133"/>
      <c r="K29" s="1133"/>
      <c r="L29" s="1133"/>
      <c r="M29" s="1133"/>
      <c r="N29" s="1133"/>
      <c r="O29" s="1133"/>
      <c r="P29" s="1134"/>
      <c r="Q29" s="1138">
        <v>5151</v>
      </c>
      <c r="R29" s="1139"/>
      <c r="S29" s="1139"/>
      <c r="T29" s="1139"/>
      <c r="U29" s="1139"/>
      <c r="V29" s="1139">
        <v>5070</v>
      </c>
      <c r="W29" s="1139"/>
      <c r="X29" s="1139"/>
      <c r="Y29" s="1139"/>
      <c r="Z29" s="1139"/>
      <c r="AA29" s="1140">
        <f t="shared" ref="AA29:AA30" si="0">Q29-V29</f>
        <v>81</v>
      </c>
      <c r="AB29" s="1115"/>
      <c r="AC29" s="1115"/>
      <c r="AD29" s="1115"/>
      <c r="AE29" s="1116"/>
      <c r="AF29" s="1114">
        <v>81</v>
      </c>
      <c r="AG29" s="1115"/>
      <c r="AH29" s="1115"/>
      <c r="AI29" s="1115"/>
      <c r="AJ29" s="1116"/>
      <c r="AK29" s="1075">
        <v>793254</v>
      </c>
      <c r="AL29" s="1066"/>
      <c r="AM29" s="1066"/>
      <c r="AN29" s="1066"/>
      <c r="AO29" s="1066"/>
      <c r="AP29" s="1066" t="s">
        <v>587</v>
      </c>
      <c r="AQ29" s="1066"/>
      <c r="AR29" s="1066"/>
      <c r="AS29" s="1066"/>
      <c r="AT29" s="1066"/>
      <c r="AU29" s="1066" t="s">
        <v>587</v>
      </c>
      <c r="AV29" s="1066"/>
      <c r="AW29" s="1066"/>
      <c r="AX29" s="1066"/>
      <c r="AY29" s="1066"/>
      <c r="AZ29" s="1137" t="s">
        <v>587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405</v>
      </c>
      <c r="C30" s="1133"/>
      <c r="D30" s="1133"/>
      <c r="E30" s="1133"/>
      <c r="F30" s="1133"/>
      <c r="G30" s="1133"/>
      <c r="H30" s="1133"/>
      <c r="I30" s="1133"/>
      <c r="J30" s="1133"/>
      <c r="K30" s="1133"/>
      <c r="L30" s="1133"/>
      <c r="M30" s="1133"/>
      <c r="N30" s="1133"/>
      <c r="O30" s="1133"/>
      <c r="P30" s="1134"/>
      <c r="Q30" s="1138">
        <v>1080</v>
      </c>
      <c r="R30" s="1139"/>
      <c r="S30" s="1139"/>
      <c r="T30" s="1139"/>
      <c r="U30" s="1139"/>
      <c r="V30" s="1139">
        <v>1071</v>
      </c>
      <c r="W30" s="1139"/>
      <c r="X30" s="1139"/>
      <c r="Y30" s="1139"/>
      <c r="Z30" s="1139"/>
      <c r="AA30" s="1140">
        <f t="shared" si="0"/>
        <v>9</v>
      </c>
      <c r="AB30" s="1115"/>
      <c r="AC30" s="1115"/>
      <c r="AD30" s="1115"/>
      <c r="AE30" s="1116"/>
      <c r="AF30" s="1114">
        <v>9</v>
      </c>
      <c r="AG30" s="1115"/>
      <c r="AH30" s="1115"/>
      <c r="AI30" s="1115"/>
      <c r="AJ30" s="1116"/>
      <c r="AK30" s="1075">
        <v>220047</v>
      </c>
      <c r="AL30" s="1066"/>
      <c r="AM30" s="1066"/>
      <c r="AN30" s="1066"/>
      <c r="AO30" s="1066"/>
      <c r="AP30" s="1066" t="s">
        <v>587</v>
      </c>
      <c r="AQ30" s="1066"/>
      <c r="AR30" s="1066"/>
      <c r="AS30" s="1066"/>
      <c r="AT30" s="1066"/>
      <c r="AU30" s="1066" t="s">
        <v>587</v>
      </c>
      <c r="AV30" s="1066"/>
      <c r="AW30" s="1066"/>
      <c r="AX30" s="1066"/>
      <c r="AY30" s="1066"/>
      <c r="AZ30" s="1137" t="s">
        <v>587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406</v>
      </c>
      <c r="C31" s="1133"/>
      <c r="D31" s="1133"/>
      <c r="E31" s="1133"/>
      <c r="F31" s="1133"/>
      <c r="G31" s="1133"/>
      <c r="H31" s="1133"/>
      <c r="I31" s="1133"/>
      <c r="J31" s="1133"/>
      <c r="K31" s="1133"/>
      <c r="L31" s="1133"/>
      <c r="M31" s="1133"/>
      <c r="N31" s="1133"/>
      <c r="O31" s="1133"/>
      <c r="P31" s="1134"/>
      <c r="Q31" s="1138">
        <v>2007</v>
      </c>
      <c r="R31" s="1139"/>
      <c r="S31" s="1139"/>
      <c r="T31" s="1139"/>
      <c r="U31" s="1139"/>
      <c r="V31" s="1139">
        <v>1819</v>
      </c>
      <c r="W31" s="1139"/>
      <c r="X31" s="1139"/>
      <c r="Y31" s="1139"/>
      <c r="Z31" s="1139"/>
      <c r="AA31" s="1140">
        <f>Q31-V31-1</f>
        <v>187</v>
      </c>
      <c r="AB31" s="1115"/>
      <c r="AC31" s="1115"/>
      <c r="AD31" s="1115"/>
      <c r="AE31" s="1116"/>
      <c r="AF31" s="1114">
        <v>518</v>
      </c>
      <c r="AG31" s="1115"/>
      <c r="AH31" s="1115"/>
      <c r="AI31" s="1115"/>
      <c r="AJ31" s="1116"/>
      <c r="AK31" s="1075">
        <v>617071</v>
      </c>
      <c r="AL31" s="1066"/>
      <c r="AM31" s="1066"/>
      <c r="AN31" s="1066"/>
      <c r="AO31" s="1066"/>
      <c r="AP31" s="1066">
        <v>15289</v>
      </c>
      <c r="AQ31" s="1066"/>
      <c r="AR31" s="1066"/>
      <c r="AS31" s="1066"/>
      <c r="AT31" s="1066"/>
      <c r="AU31" s="1066">
        <v>8944</v>
      </c>
      <c r="AV31" s="1066"/>
      <c r="AW31" s="1066"/>
      <c r="AX31" s="1066"/>
      <c r="AY31" s="1066"/>
      <c r="AZ31" s="1137" t="s">
        <v>587</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684</v>
      </c>
      <c r="AG63" s="1054"/>
      <c r="AH63" s="1054"/>
      <c r="AI63" s="1054"/>
      <c r="AJ63" s="1125"/>
      <c r="AK63" s="1126"/>
      <c r="AL63" s="1058"/>
      <c r="AM63" s="1058"/>
      <c r="AN63" s="1058"/>
      <c r="AO63" s="1058"/>
      <c r="AP63" s="1054">
        <f>AP31</f>
        <v>15289</v>
      </c>
      <c r="AQ63" s="1054"/>
      <c r="AR63" s="1054"/>
      <c r="AS63" s="1054"/>
      <c r="AT63" s="1054"/>
      <c r="AU63" s="1054">
        <f>AU31</f>
        <v>8944</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2103</v>
      </c>
      <c r="R68" s="1077"/>
      <c r="S68" s="1077"/>
      <c r="T68" s="1077"/>
      <c r="U68" s="1077"/>
      <c r="V68" s="1077">
        <v>2040</v>
      </c>
      <c r="W68" s="1077"/>
      <c r="X68" s="1077"/>
      <c r="Y68" s="1077"/>
      <c r="Z68" s="1077"/>
      <c r="AA68" s="1077">
        <v>62</v>
      </c>
      <c r="AB68" s="1077"/>
      <c r="AC68" s="1077"/>
      <c r="AD68" s="1077"/>
      <c r="AE68" s="1077"/>
      <c r="AF68" s="1077">
        <v>62</v>
      </c>
      <c r="AG68" s="1077"/>
      <c r="AH68" s="1077"/>
      <c r="AI68" s="1077"/>
      <c r="AJ68" s="1077"/>
      <c r="AK68" s="1077" t="s">
        <v>524</v>
      </c>
      <c r="AL68" s="1077"/>
      <c r="AM68" s="1077"/>
      <c r="AN68" s="1077"/>
      <c r="AO68" s="1077"/>
      <c r="AP68" s="1077">
        <v>812</v>
      </c>
      <c r="AQ68" s="1077"/>
      <c r="AR68" s="1077"/>
      <c r="AS68" s="1077"/>
      <c r="AT68" s="1077"/>
      <c r="AU68" s="1077">
        <v>353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589</v>
      </c>
      <c r="C69" s="1070"/>
      <c r="D69" s="1070"/>
      <c r="E69" s="1070"/>
      <c r="F69" s="1070"/>
      <c r="G69" s="1070"/>
      <c r="H69" s="1070"/>
      <c r="I69" s="1070"/>
      <c r="J69" s="1070"/>
      <c r="K69" s="1070"/>
      <c r="L69" s="1070"/>
      <c r="M69" s="1070"/>
      <c r="N69" s="1070"/>
      <c r="O69" s="1070"/>
      <c r="P69" s="1071"/>
      <c r="Q69" s="1072">
        <v>287</v>
      </c>
      <c r="R69" s="1066"/>
      <c r="S69" s="1066"/>
      <c r="T69" s="1066"/>
      <c r="U69" s="1066"/>
      <c r="V69" s="1066">
        <v>256</v>
      </c>
      <c r="W69" s="1066"/>
      <c r="X69" s="1066"/>
      <c r="Y69" s="1066"/>
      <c r="Z69" s="1066"/>
      <c r="AA69" s="1066">
        <v>31</v>
      </c>
      <c r="AB69" s="1066"/>
      <c r="AC69" s="1066"/>
      <c r="AD69" s="1066"/>
      <c r="AE69" s="1066"/>
      <c r="AF69" s="1066">
        <v>31</v>
      </c>
      <c r="AG69" s="1066"/>
      <c r="AH69" s="1066"/>
      <c r="AI69" s="1066"/>
      <c r="AJ69" s="1066"/>
      <c r="AK69" s="1066" t="s">
        <v>524</v>
      </c>
      <c r="AL69" s="1066"/>
      <c r="AM69" s="1066"/>
      <c r="AN69" s="1066"/>
      <c r="AO69" s="1066"/>
      <c r="AP69" s="1066">
        <v>102</v>
      </c>
      <c r="AQ69" s="1066"/>
      <c r="AR69" s="1066"/>
      <c r="AS69" s="1066"/>
      <c r="AT69" s="1066"/>
      <c r="AU69" s="1066">
        <v>43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590</v>
      </c>
      <c r="C70" s="1070"/>
      <c r="D70" s="1070"/>
      <c r="E70" s="1070"/>
      <c r="F70" s="1070"/>
      <c r="G70" s="1070"/>
      <c r="H70" s="1070"/>
      <c r="I70" s="1070"/>
      <c r="J70" s="1070"/>
      <c r="K70" s="1070"/>
      <c r="L70" s="1070"/>
      <c r="M70" s="1070"/>
      <c r="N70" s="1070"/>
      <c r="O70" s="1070"/>
      <c r="P70" s="1071"/>
      <c r="Q70" s="1072">
        <v>3347</v>
      </c>
      <c r="R70" s="1066"/>
      <c r="S70" s="1066"/>
      <c r="T70" s="1066"/>
      <c r="U70" s="1066"/>
      <c r="V70" s="1066">
        <v>5165</v>
      </c>
      <c r="W70" s="1066"/>
      <c r="X70" s="1066"/>
      <c r="Y70" s="1066"/>
      <c r="Z70" s="1066"/>
      <c r="AA70" s="1066">
        <v>-1818</v>
      </c>
      <c r="AB70" s="1066"/>
      <c r="AC70" s="1066"/>
      <c r="AD70" s="1066"/>
      <c r="AE70" s="1066"/>
      <c r="AF70" s="1066">
        <v>6019</v>
      </c>
      <c r="AG70" s="1066"/>
      <c r="AH70" s="1066"/>
      <c r="AI70" s="1066"/>
      <c r="AJ70" s="1066"/>
      <c r="AK70" s="1066" t="s">
        <v>606</v>
      </c>
      <c r="AL70" s="1066"/>
      <c r="AM70" s="1066"/>
      <c r="AN70" s="1066"/>
      <c r="AO70" s="1066"/>
      <c r="AP70" s="1066">
        <v>3469</v>
      </c>
      <c r="AQ70" s="1066"/>
      <c r="AR70" s="1066"/>
      <c r="AS70" s="1066"/>
      <c r="AT70" s="1066"/>
      <c r="AU70" s="1066" t="s">
        <v>614</v>
      </c>
      <c r="AV70" s="1066"/>
      <c r="AW70" s="1066"/>
      <c r="AX70" s="1066"/>
      <c r="AY70" s="1066"/>
      <c r="AZ70" s="1067" t="s">
        <v>607</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591</v>
      </c>
      <c r="C71" s="1070"/>
      <c r="D71" s="1070"/>
      <c r="E71" s="1070"/>
      <c r="F71" s="1070"/>
      <c r="G71" s="1070"/>
      <c r="H71" s="1070"/>
      <c r="I71" s="1070"/>
      <c r="J71" s="1070"/>
      <c r="K71" s="1070"/>
      <c r="L71" s="1070"/>
      <c r="M71" s="1070"/>
      <c r="N71" s="1070"/>
      <c r="O71" s="1070"/>
      <c r="P71" s="1071"/>
      <c r="Q71" s="1072">
        <v>16</v>
      </c>
      <c r="R71" s="1066"/>
      <c r="S71" s="1066"/>
      <c r="T71" s="1066"/>
      <c r="U71" s="1066"/>
      <c r="V71" s="1066">
        <v>16</v>
      </c>
      <c r="W71" s="1066"/>
      <c r="X71" s="1066"/>
      <c r="Y71" s="1066"/>
      <c r="Z71" s="1066"/>
      <c r="AA71" s="1066" t="s">
        <v>606</v>
      </c>
      <c r="AB71" s="1066"/>
      <c r="AC71" s="1066"/>
      <c r="AD71" s="1066"/>
      <c r="AE71" s="1066"/>
      <c r="AF71" s="1066" t="s">
        <v>606</v>
      </c>
      <c r="AG71" s="1066"/>
      <c r="AH71" s="1066"/>
      <c r="AI71" s="1066"/>
      <c r="AJ71" s="1066"/>
      <c r="AK71" s="1066">
        <v>14</v>
      </c>
      <c r="AL71" s="1066"/>
      <c r="AM71" s="1066"/>
      <c r="AN71" s="1066"/>
      <c r="AO71" s="1066"/>
      <c r="AP71" s="1066">
        <v>8</v>
      </c>
      <c r="AQ71" s="1066"/>
      <c r="AR71" s="1066"/>
      <c r="AS71" s="1066"/>
      <c r="AT71" s="1066"/>
      <c r="AU71" s="1066">
        <v>4</v>
      </c>
      <c r="AV71" s="1066"/>
      <c r="AW71" s="1066"/>
      <c r="AX71" s="1066"/>
      <c r="AY71" s="1066"/>
      <c r="AZ71" s="1067" t="s">
        <v>616</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592</v>
      </c>
      <c r="C72" s="1070"/>
      <c r="D72" s="1070"/>
      <c r="E72" s="1070"/>
      <c r="F72" s="1070"/>
      <c r="G72" s="1070"/>
      <c r="H72" s="1070"/>
      <c r="I72" s="1070"/>
      <c r="J72" s="1070"/>
      <c r="K72" s="1070"/>
      <c r="L72" s="1070"/>
      <c r="M72" s="1070"/>
      <c r="N72" s="1070"/>
      <c r="O72" s="1070"/>
      <c r="P72" s="1071"/>
      <c r="Q72" s="1072">
        <v>629</v>
      </c>
      <c r="R72" s="1066"/>
      <c r="S72" s="1066"/>
      <c r="T72" s="1066"/>
      <c r="U72" s="1066"/>
      <c r="V72" s="1066">
        <v>618</v>
      </c>
      <c r="W72" s="1066"/>
      <c r="X72" s="1066"/>
      <c r="Y72" s="1066"/>
      <c r="Z72" s="1066"/>
      <c r="AA72" s="1066">
        <v>11</v>
      </c>
      <c r="AB72" s="1066"/>
      <c r="AC72" s="1066"/>
      <c r="AD72" s="1066"/>
      <c r="AE72" s="1066"/>
      <c r="AF72" s="1066">
        <v>11</v>
      </c>
      <c r="AG72" s="1066"/>
      <c r="AH72" s="1066"/>
      <c r="AI72" s="1066"/>
      <c r="AJ72" s="1066"/>
      <c r="AK72" s="1066">
        <v>5</v>
      </c>
      <c r="AL72" s="1066"/>
      <c r="AM72" s="1066"/>
      <c r="AN72" s="1066"/>
      <c r="AO72" s="1066"/>
      <c r="AP72" s="1066">
        <v>471</v>
      </c>
      <c r="AQ72" s="1066"/>
      <c r="AR72" s="1066"/>
      <c r="AS72" s="1066"/>
      <c r="AT72" s="1066"/>
      <c r="AU72" s="1066">
        <v>137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593</v>
      </c>
      <c r="C73" s="1070"/>
      <c r="D73" s="1070"/>
      <c r="E73" s="1070"/>
      <c r="F73" s="1070"/>
      <c r="G73" s="1070"/>
      <c r="H73" s="1070"/>
      <c r="I73" s="1070"/>
      <c r="J73" s="1070"/>
      <c r="K73" s="1070"/>
      <c r="L73" s="1070"/>
      <c r="M73" s="1070"/>
      <c r="N73" s="1070"/>
      <c r="O73" s="1070"/>
      <c r="P73" s="1071"/>
      <c r="Q73" s="1072">
        <v>454</v>
      </c>
      <c r="R73" s="1066"/>
      <c r="S73" s="1066"/>
      <c r="T73" s="1066"/>
      <c r="U73" s="1066"/>
      <c r="V73" s="1066">
        <v>375</v>
      </c>
      <c r="W73" s="1066"/>
      <c r="X73" s="1066"/>
      <c r="Y73" s="1066"/>
      <c r="Z73" s="1066"/>
      <c r="AA73" s="1066">
        <v>78</v>
      </c>
      <c r="AB73" s="1066"/>
      <c r="AC73" s="1066"/>
      <c r="AD73" s="1066"/>
      <c r="AE73" s="1066"/>
      <c r="AF73" s="1066">
        <v>78</v>
      </c>
      <c r="AG73" s="1066"/>
      <c r="AH73" s="1066"/>
      <c r="AI73" s="1066"/>
      <c r="AJ73" s="1066"/>
      <c r="AK73" s="1066" t="s">
        <v>524</v>
      </c>
      <c r="AL73" s="1066"/>
      <c r="AM73" s="1066"/>
      <c r="AN73" s="1066"/>
      <c r="AO73" s="1066"/>
      <c r="AP73" s="1066">
        <v>8</v>
      </c>
      <c r="AQ73" s="1066"/>
      <c r="AR73" s="1066"/>
      <c r="AS73" s="1066"/>
      <c r="AT73" s="1066"/>
      <c r="AU73" s="1066">
        <v>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594</v>
      </c>
      <c r="C74" s="1070"/>
      <c r="D74" s="1070"/>
      <c r="E74" s="1070"/>
      <c r="F74" s="1070"/>
      <c r="G74" s="1070"/>
      <c r="H74" s="1070"/>
      <c r="I74" s="1070"/>
      <c r="J74" s="1070"/>
      <c r="K74" s="1070"/>
      <c r="L74" s="1070"/>
      <c r="M74" s="1070"/>
      <c r="N74" s="1070"/>
      <c r="O74" s="1070"/>
      <c r="P74" s="1071"/>
      <c r="Q74" s="1072">
        <v>2967</v>
      </c>
      <c r="R74" s="1066"/>
      <c r="S74" s="1066"/>
      <c r="T74" s="1066"/>
      <c r="U74" s="1066"/>
      <c r="V74" s="1066">
        <v>2922</v>
      </c>
      <c r="W74" s="1066"/>
      <c r="X74" s="1066"/>
      <c r="Y74" s="1066"/>
      <c r="Z74" s="1066"/>
      <c r="AA74" s="1066">
        <v>45</v>
      </c>
      <c r="AB74" s="1066"/>
      <c r="AC74" s="1066"/>
      <c r="AD74" s="1066"/>
      <c r="AE74" s="1066"/>
      <c r="AF74" s="1066">
        <v>45</v>
      </c>
      <c r="AG74" s="1066"/>
      <c r="AH74" s="1066"/>
      <c r="AI74" s="1066"/>
      <c r="AJ74" s="1066"/>
      <c r="AK74" s="1066">
        <v>25</v>
      </c>
      <c r="AL74" s="1066"/>
      <c r="AM74" s="1066"/>
      <c r="AN74" s="1066"/>
      <c r="AO74" s="1066"/>
      <c r="AP74" s="1066">
        <v>862</v>
      </c>
      <c r="AQ74" s="1066"/>
      <c r="AR74" s="1066"/>
      <c r="AS74" s="1066"/>
      <c r="AT74" s="1066"/>
      <c r="AU74" s="1066" t="s">
        <v>615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595</v>
      </c>
      <c r="C75" s="1070"/>
      <c r="D75" s="1070"/>
      <c r="E75" s="1070"/>
      <c r="F75" s="1070"/>
      <c r="G75" s="1070"/>
      <c r="H75" s="1070"/>
      <c r="I75" s="1070"/>
      <c r="J75" s="1070"/>
      <c r="K75" s="1070"/>
      <c r="L75" s="1070"/>
      <c r="M75" s="1070"/>
      <c r="N75" s="1070"/>
      <c r="O75" s="1070"/>
      <c r="P75" s="1071"/>
      <c r="Q75" s="1076">
        <v>11607</v>
      </c>
      <c r="R75" s="1074"/>
      <c r="S75" s="1074"/>
      <c r="T75" s="1074"/>
      <c r="U75" s="1075"/>
      <c r="V75" s="1073">
        <v>9967</v>
      </c>
      <c r="W75" s="1074"/>
      <c r="X75" s="1074"/>
      <c r="Y75" s="1074"/>
      <c r="Z75" s="1075"/>
      <c r="AA75" s="1073">
        <v>1640</v>
      </c>
      <c r="AB75" s="1074"/>
      <c r="AC75" s="1074"/>
      <c r="AD75" s="1074"/>
      <c r="AE75" s="1075"/>
      <c r="AF75" s="1073">
        <v>8226</v>
      </c>
      <c r="AG75" s="1074"/>
      <c r="AH75" s="1074"/>
      <c r="AI75" s="1074"/>
      <c r="AJ75" s="1075"/>
      <c r="AK75" s="1073" t="s">
        <v>606</v>
      </c>
      <c r="AL75" s="1074"/>
      <c r="AM75" s="1074"/>
      <c r="AN75" s="1074"/>
      <c r="AO75" s="1075"/>
      <c r="AP75" s="1073">
        <v>11466</v>
      </c>
      <c r="AQ75" s="1074"/>
      <c r="AR75" s="1074"/>
      <c r="AS75" s="1074"/>
      <c r="AT75" s="1075"/>
      <c r="AU75" s="1073" t="s">
        <v>614</v>
      </c>
      <c r="AV75" s="1074"/>
      <c r="AW75" s="1074"/>
      <c r="AX75" s="1074"/>
      <c r="AY75" s="1075"/>
      <c r="AZ75" s="1067" t="s">
        <v>607</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596</v>
      </c>
      <c r="C76" s="1070"/>
      <c r="D76" s="1070"/>
      <c r="E76" s="1070"/>
      <c r="F76" s="1070"/>
      <c r="G76" s="1070"/>
      <c r="H76" s="1070"/>
      <c r="I76" s="1070"/>
      <c r="J76" s="1070"/>
      <c r="K76" s="1070"/>
      <c r="L76" s="1070"/>
      <c r="M76" s="1070"/>
      <c r="N76" s="1070"/>
      <c r="O76" s="1070"/>
      <c r="P76" s="1071"/>
      <c r="Q76" s="1076">
        <v>83</v>
      </c>
      <c r="R76" s="1074"/>
      <c r="S76" s="1074"/>
      <c r="T76" s="1074"/>
      <c r="U76" s="1075"/>
      <c r="V76" s="1073">
        <v>81</v>
      </c>
      <c r="W76" s="1074"/>
      <c r="X76" s="1074"/>
      <c r="Y76" s="1074"/>
      <c r="Z76" s="1075"/>
      <c r="AA76" s="1073">
        <v>2</v>
      </c>
      <c r="AB76" s="1074"/>
      <c r="AC76" s="1074"/>
      <c r="AD76" s="1074"/>
      <c r="AE76" s="1075"/>
      <c r="AF76" s="1073">
        <v>2</v>
      </c>
      <c r="AG76" s="1074"/>
      <c r="AH76" s="1074"/>
      <c r="AI76" s="1074"/>
      <c r="AJ76" s="1075"/>
      <c r="AK76" s="1073" t="s">
        <v>524</v>
      </c>
      <c r="AL76" s="1074"/>
      <c r="AM76" s="1074"/>
      <c r="AN76" s="1074"/>
      <c r="AO76" s="1075"/>
      <c r="AP76" s="1073" t="s">
        <v>524</v>
      </c>
      <c r="AQ76" s="1074"/>
      <c r="AR76" s="1074"/>
      <c r="AS76" s="1074"/>
      <c r="AT76" s="1075"/>
      <c r="AU76" s="1073" t="s">
        <v>586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597</v>
      </c>
      <c r="C77" s="1070"/>
      <c r="D77" s="1070"/>
      <c r="E77" s="1070"/>
      <c r="F77" s="1070"/>
      <c r="G77" s="1070"/>
      <c r="H77" s="1070"/>
      <c r="I77" s="1070"/>
      <c r="J77" s="1070"/>
      <c r="K77" s="1070"/>
      <c r="L77" s="1070"/>
      <c r="M77" s="1070"/>
      <c r="N77" s="1070"/>
      <c r="O77" s="1070"/>
      <c r="P77" s="1071"/>
      <c r="Q77" s="1076">
        <v>10665</v>
      </c>
      <c r="R77" s="1074"/>
      <c r="S77" s="1074"/>
      <c r="T77" s="1074"/>
      <c r="U77" s="1075"/>
      <c r="V77" s="1073">
        <v>10638</v>
      </c>
      <c r="W77" s="1074"/>
      <c r="X77" s="1074"/>
      <c r="Y77" s="1074"/>
      <c r="Z77" s="1075"/>
      <c r="AA77" s="1073">
        <v>27</v>
      </c>
      <c r="AB77" s="1074"/>
      <c r="AC77" s="1074"/>
      <c r="AD77" s="1074"/>
      <c r="AE77" s="1075"/>
      <c r="AF77" s="1073">
        <v>27</v>
      </c>
      <c r="AG77" s="1074"/>
      <c r="AH77" s="1074"/>
      <c r="AI77" s="1074"/>
      <c r="AJ77" s="1075"/>
      <c r="AK77" s="1073" t="s">
        <v>524</v>
      </c>
      <c r="AL77" s="1074"/>
      <c r="AM77" s="1074"/>
      <c r="AN77" s="1074"/>
      <c r="AO77" s="1075"/>
      <c r="AP77" s="1073" t="s">
        <v>524</v>
      </c>
      <c r="AQ77" s="1074"/>
      <c r="AR77" s="1074"/>
      <c r="AS77" s="1074"/>
      <c r="AT77" s="1075"/>
      <c r="AU77" s="1073" t="s">
        <v>586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598</v>
      </c>
      <c r="C78" s="1070"/>
      <c r="D78" s="1070"/>
      <c r="E78" s="1070"/>
      <c r="F78" s="1070"/>
      <c r="G78" s="1070"/>
      <c r="H78" s="1070"/>
      <c r="I78" s="1070"/>
      <c r="J78" s="1070"/>
      <c r="K78" s="1070"/>
      <c r="L78" s="1070"/>
      <c r="M78" s="1070"/>
      <c r="N78" s="1070"/>
      <c r="O78" s="1070"/>
      <c r="P78" s="1071"/>
      <c r="Q78" s="1072">
        <v>60</v>
      </c>
      <c r="R78" s="1066"/>
      <c r="S78" s="1066"/>
      <c r="T78" s="1066"/>
      <c r="U78" s="1066"/>
      <c r="V78" s="1066">
        <v>60</v>
      </c>
      <c r="W78" s="1066"/>
      <c r="X78" s="1066"/>
      <c r="Y78" s="1066"/>
      <c r="Z78" s="1066"/>
      <c r="AA78" s="1066" t="s">
        <v>524</v>
      </c>
      <c r="AB78" s="1066"/>
      <c r="AC78" s="1066"/>
      <c r="AD78" s="1066"/>
      <c r="AE78" s="1066"/>
      <c r="AF78" s="1066" t="s">
        <v>524</v>
      </c>
      <c r="AG78" s="1066"/>
      <c r="AH78" s="1066"/>
      <c r="AI78" s="1066"/>
      <c r="AJ78" s="1066"/>
      <c r="AK78" s="1066" t="s">
        <v>524</v>
      </c>
      <c r="AL78" s="1066"/>
      <c r="AM78" s="1066"/>
      <c r="AN78" s="1066"/>
      <c r="AO78" s="1066"/>
      <c r="AP78" s="1066" t="s">
        <v>524</v>
      </c>
      <c r="AQ78" s="1066"/>
      <c r="AR78" s="1066"/>
      <c r="AS78" s="1066"/>
      <c r="AT78" s="1066"/>
      <c r="AU78" s="1073" t="s">
        <v>586</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599</v>
      </c>
      <c r="C79" s="1070"/>
      <c r="D79" s="1070"/>
      <c r="E79" s="1070"/>
      <c r="F79" s="1070"/>
      <c r="G79" s="1070"/>
      <c r="H79" s="1070"/>
      <c r="I79" s="1070"/>
      <c r="J79" s="1070"/>
      <c r="K79" s="1070"/>
      <c r="L79" s="1070"/>
      <c r="M79" s="1070"/>
      <c r="N79" s="1070"/>
      <c r="O79" s="1070"/>
      <c r="P79" s="1071"/>
      <c r="Q79" s="1072">
        <v>236</v>
      </c>
      <c r="R79" s="1066"/>
      <c r="S79" s="1066"/>
      <c r="T79" s="1066"/>
      <c r="U79" s="1066"/>
      <c r="V79" s="1066">
        <v>228</v>
      </c>
      <c r="W79" s="1066"/>
      <c r="X79" s="1066"/>
      <c r="Y79" s="1066"/>
      <c r="Z79" s="1066"/>
      <c r="AA79" s="1066">
        <v>8</v>
      </c>
      <c r="AB79" s="1066"/>
      <c r="AC79" s="1066"/>
      <c r="AD79" s="1066"/>
      <c r="AE79" s="1066"/>
      <c r="AF79" s="1066">
        <v>8</v>
      </c>
      <c r="AG79" s="1066"/>
      <c r="AH79" s="1066"/>
      <c r="AI79" s="1066"/>
      <c r="AJ79" s="1066"/>
      <c r="AK79" s="1066">
        <v>45</v>
      </c>
      <c r="AL79" s="1066"/>
      <c r="AM79" s="1066"/>
      <c r="AN79" s="1066"/>
      <c r="AO79" s="1066"/>
      <c r="AP79" s="1066" t="s">
        <v>524</v>
      </c>
      <c r="AQ79" s="1066"/>
      <c r="AR79" s="1066"/>
      <c r="AS79" s="1066"/>
      <c r="AT79" s="1066"/>
      <c r="AU79" s="1073" t="s">
        <v>586</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600</v>
      </c>
      <c r="C80" s="1070"/>
      <c r="D80" s="1070"/>
      <c r="E80" s="1070"/>
      <c r="F80" s="1070"/>
      <c r="G80" s="1070"/>
      <c r="H80" s="1070"/>
      <c r="I80" s="1070"/>
      <c r="J80" s="1070"/>
      <c r="K80" s="1070"/>
      <c r="L80" s="1070"/>
      <c r="M80" s="1070"/>
      <c r="N80" s="1070"/>
      <c r="O80" s="1070"/>
      <c r="P80" s="1071"/>
      <c r="Q80" s="1072">
        <v>65</v>
      </c>
      <c r="R80" s="1066"/>
      <c r="S80" s="1066"/>
      <c r="T80" s="1066"/>
      <c r="U80" s="1066"/>
      <c r="V80" s="1066">
        <v>65</v>
      </c>
      <c r="W80" s="1066"/>
      <c r="X80" s="1066"/>
      <c r="Y80" s="1066"/>
      <c r="Z80" s="1066"/>
      <c r="AA80" s="1066" t="s">
        <v>524</v>
      </c>
      <c r="AB80" s="1066"/>
      <c r="AC80" s="1066"/>
      <c r="AD80" s="1066"/>
      <c r="AE80" s="1066"/>
      <c r="AF80" s="1066" t="s">
        <v>524</v>
      </c>
      <c r="AG80" s="1066"/>
      <c r="AH80" s="1066"/>
      <c r="AI80" s="1066"/>
      <c r="AJ80" s="1066"/>
      <c r="AK80" s="1066" t="s">
        <v>524</v>
      </c>
      <c r="AL80" s="1066"/>
      <c r="AM80" s="1066"/>
      <c r="AN80" s="1066"/>
      <c r="AO80" s="1066"/>
      <c r="AP80" s="1066" t="s">
        <v>524</v>
      </c>
      <c r="AQ80" s="1066"/>
      <c r="AR80" s="1066"/>
      <c r="AS80" s="1066"/>
      <c r="AT80" s="1066"/>
      <c r="AU80" s="1073" t="s">
        <v>586</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601</v>
      </c>
      <c r="C81" s="1070"/>
      <c r="D81" s="1070"/>
      <c r="E81" s="1070"/>
      <c r="F81" s="1070"/>
      <c r="G81" s="1070"/>
      <c r="H81" s="1070"/>
      <c r="I81" s="1070"/>
      <c r="J81" s="1070"/>
      <c r="K81" s="1070"/>
      <c r="L81" s="1070"/>
      <c r="M81" s="1070"/>
      <c r="N81" s="1070"/>
      <c r="O81" s="1070"/>
      <c r="P81" s="1071"/>
      <c r="Q81" s="1072">
        <v>220</v>
      </c>
      <c r="R81" s="1066"/>
      <c r="S81" s="1066"/>
      <c r="T81" s="1066"/>
      <c r="U81" s="1066"/>
      <c r="V81" s="1066">
        <v>161</v>
      </c>
      <c r="W81" s="1066"/>
      <c r="X81" s="1066"/>
      <c r="Y81" s="1066"/>
      <c r="Z81" s="1066"/>
      <c r="AA81" s="1066">
        <v>60</v>
      </c>
      <c r="AB81" s="1066"/>
      <c r="AC81" s="1066"/>
      <c r="AD81" s="1066"/>
      <c r="AE81" s="1066"/>
      <c r="AF81" s="1066">
        <v>60</v>
      </c>
      <c r="AG81" s="1066"/>
      <c r="AH81" s="1066"/>
      <c r="AI81" s="1066"/>
      <c r="AJ81" s="1066"/>
      <c r="AK81" s="1066" t="s">
        <v>524</v>
      </c>
      <c r="AL81" s="1066"/>
      <c r="AM81" s="1066"/>
      <c r="AN81" s="1066"/>
      <c r="AO81" s="1066"/>
      <c r="AP81" s="1066" t="s">
        <v>524</v>
      </c>
      <c r="AQ81" s="1066"/>
      <c r="AR81" s="1066"/>
      <c r="AS81" s="1066"/>
      <c r="AT81" s="1066"/>
      <c r="AU81" s="1073" t="s">
        <v>586</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602</v>
      </c>
      <c r="C82" s="1070"/>
      <c r="D82" s="1070"/>
      <c r="E82" s="1070"/>
      <c r="F82" s="1070"/>
      <c r="G82" s="1070"/>
      <c r="H82" s="1070"/>
      <c r="I82" s="1070"/>
      <c r="J82" s="1070"/>
      <c r="K82" s="1070"/>
      <c r="L82" s="1070"/>
      <c r="M82" s="1070"/>
      <c r="N82" s="1070"/>
      <c r="O82" s="1070"/>
      <c r="P82" s="1071"/>
      <c r="Q82" s="1072">
        <v>17</v>
      </c>
      <c r="R82" s="1066"/>
      <c r="S82" s="1066"/>
      <c r="T82" s="1066"/>
      <c r="U82" s="1066"/>
      <c r="V82" s="1066">
        <v>17</v>
      </c>
      <c r="W82" s="1066"/>
      <c r="X82" s="1066"/>
      <c r="Y82" s="1066"/>
      <c r="Z82" s="1066"/>
      <c r="AA82" s="1066" t="s">
        <v>524</v>
      </c>
      <c r="AB82" s="1066"/>
      <c r="AC82" s="1066"/>
      <c r="AD82" s="1066"/>
      <c r="AE82" s="1066"/>
      <c r="AF82" s="1066" t="s">
        <v>524</v>
      </c>
      <c r="AG82" s="1066"/>
      <c r="AH82" s="1066"/>
      <c r="AI82" s="1066"/>
      <c r="AJ82" s="1066"/>
      <c r="AK82" s="1066">
        <v>16</v>
      </c>
      <c r="AL82" s="1066"/>
      <c r="AM82" s="1066"/>
      <c r="AN82" s="1066"/>
      <c r="AO82" s="1066"/>
      <c r="AP82" s="1066" t="s">
        <v>524</v>
      </c>
      <c r="AQ82" s="1066"/>
      <c r="AR82" s="1066"/>
      <c r="AS82" s="1066"/>
      <c r="AT82" s="1066"/>
      <c r="AU82" s="1073" t="s">
        <v>586</v>
      </c>
      <c r="AV82" s="1074"/>
      <c r="AW82" s="1074"/>
      <c r="AX82" s="1074"/>
      <c r="AY82" s="1075"/>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603</v>
      </c>
      <c r="C83" s="1070"/>
      <c r="D83" s="1070"/>
      <c r="E83" s="1070"/>
      <c r="F83" s="1070"/>
      <c r="G83" s="1070"/>
      <c r="H83" s="1070"/>
      <c r="I83" s="1070"/>
      <c r="J83" s="1070"/>
      <c r="K83" s="1070"/>
      <c r="L83" s="1070"/>
      <c r="M83" s="1070"/>
      <c r="N83" s="1070"/>
      <c r="O83" s="1070"/>
      <c r="P83" s="1071"/>
      <c r="Q83" s="1072">
        <v>4762</v>
      </c>
      <c r="R83" s="1066"/>
      <c r="S83" s="1066"/>
      <c r="T83" s="1066"/>
      <c r="U83" s="1066"/>
      <c r="V83" s="1066">
        <v>4735</v>
      </c>
      <c r="W83" s="1066"/>
      <c r="X83" s="1066"/>
      <c r="Y83" s="1066"/>
      <c r="Z83" s="1066"/>
      <c r="AA83" s="1066">
        <v>27</v>
      </c>
      <c r="AB83" s="1066"/>
      <c r="AC83" s="1066"/>
      <c r="AD83" s="1066"/>
      <c r="AE83" s="1066"/>
      <c r="AF83" s="1066">
        <v>27</v>
      </c>
      <c r="AG83" s="1066"/>
      <c r="AH83" s="1066"/>
      <c r="AI83" s="1066"/>
      <c r="AJ83" s="1066"/>
      <c r="AK83" s="1066" t="s">
        <v>524</v>
      </c>
      <c r="AL83" s="1066"/>
      <c r="AM83" s="1066"/>
      <c r="AN83" s="1066"/>
      <c r="AO83" s="1066"/>
      <c r="AP83" s="1066" t="s">
        <v>524</v>
      </c>
      <c r="AQ83" s="1066"/>
      <c r="AR83" s="1066"/>
      <c r="AS83" s="1066"/>
      <c r="AT83" s="1066"/>
      <c r="AU83" s="1073" t="s">
        <v>586</v>
      </c>
      <c r="AV83" s="1074"/>
      <c r="AW83" s="1074"/>
      <c r="AX83" s="1074"/>
      <c r="AY83" s="1075"/>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604</v>
      </c>
      <c r="C84" s="1070"/>
      <c r="D84" s="1070"/>
      <c r="E84" s="1070"/>
      <c r="F84" s="1070"/>
      <c r="G84" s="1070"/>
      <c r="H84" s="1070"/>
      <c r="I84" s="1070"/>
      <c r="J84" s="1070"/>
      <c r="K84" s="1070"/>
      <c r="L84" s="1070"/>
      <c r="M84" s="1070"/>
      <c r="N84" s="1070"/>
      <c r="O84" s="1070"/>
      <c r="P84" s="1071"/>
      <c r="Q84" s="1072">
        <v>168</v>
      </c>
      <c r="R84" s="1066"/>
      <c r="S84" s="1066"/>
      <c r="T84" s="1066"/>
      <c r="U84" s="1066"/>
      <c r="V84" s="1066">
        <v>146</v>
      </c>
      <c r="W84" s="1066"/>
      <c r="X84" s="1066"/>
      <c r="Y84" s="1066"/>
      <c r="Z84" s="1066"/>
      <c r="AA84" s="1066">
        <v>21</v>
      </c>
      <c r="AB84" s="1066"/>
      <c r="AC84" s="1066"/>
      <c r="AD84" s="1066"/>
      <c r="AE84" s="1066"/>
      <c r="AF84" s="1066">
        <v>21</v>
      </c>
      <c r="AG84" s="1066"/>
      <c r="AH84" s="1066"/>
      <c r="AI84" s="1066"/>
      <c r="AJ84" s="1066"/>
      <c r="AK84" s="1066" t="s">
        <v>524</v>
      </c>
      <c r="AL84" s="1066"/>
      <c r="AM84" s="1066"/>
      <c r="AN84" s="1066"/>
      <c r="AO84" s="1066"/>
      <c r="AP84" s="1066" t="s">
        <v>524</v>
      </c>
      <c r="AQ84" s="1066"/>
      <c r="AR84" s="1066"/>
      <c r="AS84" s="1066"/>
      <c r="AT84" s="1066"/>
      <c r="AU84" s="1073" t="s">
        <v>586</v>
      </c>
      <c r="AV84" s="1074"/>
      <c r="AW84" s="1074"/>
      <c r="AX84" s="1074"/>
      <c r="AY84" s="1075"/>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605</v>
      </c>
      <c r="C85" s="1070"/>
      <c r="D85" s="1070"/>
      <c r="E85" s="1070"/>
      <c r="F85" s="1070"/>
      <c r="G85" s="1070"/>
      <c r="H85" s="1070"/>
      <c r="I85" s="1070"/>
      <c r="J85" s="1070"/>
      <c r="K85" s="1070"/>
      <c r="L85" s="1070"/>
      <c r="M85" s="1070"/>
      <c r="N85" s="1070"/>
      <c r="O85" s="1070"/>
      <c r="P85" s="1071"/>
      <c r="Q85" s="1072">
        <v>772932</v>
      </c>
      <c r="R85" s="1066"/>
      <c r="S85" s="1066"/>
      <c r="T85" s="1066"/>
      <c r="U85" s="1066"/>
      <c r="V85" s="1066">
        <v>740589</v>
      </c>
      <c r="W85" s="1066"/>
      <c r="X85" s="1066"/>
      <c r="Y85" s="1066"/>
      <c r="Z85" s="1066"/>
      <c r="AA85" s="1066">
        <v>32343</v>
      </c>
      <c r="AB85" s="1066"/>
      <c r="AC85" s="1066"/>
      <c r="AD85" s="1066"/>
      <c r="AE85" s="1066"/>
      <c r="AF85" s="1066">
        <v>32343</v>
      </c>
      <c r="AG85" s="1066"/>
      <c r="AH85" s="1066"/>
      <c r="AI85" s="1066"/>
      <c r="AJ85" s="1066"/>
      <c r="AK85" s="1066">
        <v>691</v>
      </c>
      <c r="AL85" s="1066"/>
      <c r="AM85" s="1066"/>
      <c r="AN85" s="1066"/>
      <c r="AO85" s="1066"/>
      <c r="AP85" s="1066" t="s">
        <v>524</v>
      </c>
      <c r="AQ85" s="1066"/>
      <c r="AR85" s="1066"/>
      <c r="AS85" s="1066"/>
      <c r="AT85" s="1066"/>
      <c r="AU85" s="1073" t="s">
        <v>586</v>
      </c>
      <c r="AV85" s="1074"/>
      <c r="AW85" s="1074"/>
      <c r="AX85" s="1074"/>
      <c r="AY85" s="1075"/>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46960</v>
      </c>
      <c r="AG88" s="1054"/>
      <c r="AH88" s="1054"/>
      <c r="AI88" s="1054"/>
      <c r="AJ88" s="1054"/>
      <c r="AK88" s="1058"/>
      <c r="AL88" s="1058"/>
      <c r="AM88" s="1058"/>
      <c r="AN88" s="1058"/>
      <c r="AO88" s="1058"/>
      <c r="AP88" s="1054">
        <v>17197</v>
      </c>
      <c r="AQ88" s="1054"/>
      <c r="AR88" s="1054"/>
      <c r="AS88" s="1054"/>
      <c r="AT88" s="1054"/>
      <c r="AU88" s="1054">
        <v>538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2013327</v>
      </c>
      <c r="AB110" s="982"/>
      <c r="AC110" s="982"/>
      <c r="AD110" s="982"/>
      <c r="AE110" s="983"/>
      <c r="AF110" s="984">
        <v>1930642</v>
      </c>
      <c r="AG110" s="982"/>
      <c r="AH110" s="982"/>
      <c r="AI110" s="982"/>
      <c r="AJ110" s="983"/>
      <c r="AK110" s="984">
        <v>1952582</v>
      </c>
      <c r="AL110" s="982"/>
      <c r="AM110" s="982"/>
      <c r="AN110" s="982"/>
      <c r="AO110" s="983"/>
      <c r="AP110" s="985">
        <v>16.8</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19798729</v>
      </c>
      <c r="BR110" s="929"/>
      <c r="BS110" s="929"/>
      <c r="BT110" s="929"/>
      <c r="BU110" s="929"/>
      <c r="BV110" s="929">
        <v>19478297</v>
      </c>
      <c r="BW110" s="929"/>
      <c r="BX110" s="929"/>
      <c r="BY110" s="929"/>
      <c r="BZ110" s="929"/>
      <c r="CA110" s="929">
        <v>18912036</v>
      </c>
      <c r="CB110" s="929"/>
      <c r="CC110" s="929"/>
      <c r="CD110" s="929"/>
      <c r="CE110" s="929"/>
      <c r="CF110" s="953">
        <v>162.5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437</v>
      </c>
      <c r="DR110" s="929"/>
      <c r="DS110" s="929"/>
      <c r="DT110" s="929"/>
      <c r="DU110" s="929"/>
      <c r="DV110" s="930" t="s">
        <v>439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392</v>
      </c>
      <c r="AB111" s="1010"/>
      <c r="AC111" s="1010"/>
      <c r="AD111" s="1010"/>
      <c r="AE111" s="1011"/>
      <c r="AF111" s="1012" t="s">
        <v>441</v>
      </c>
      <c r="AG111" s="1010"/>
      <c r="AH111" s="1010"/>
      <c r="AI111" s="1010"/>
      <c r="AJ111" s="1011"/>
      <c r="AK111" s="1012" t="s">
        <v>442</v>
      </c>
      <c r="AL111" s="1010"/>
      <c r="AM111" s="1010"/>
      <c r="AN111" s="1010"/>
      <c r="AO111" s="1011"/>
      <c r="AP111" s="1013" t="s">
        <v>437</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t="s">
        <v>392</v>
      </c>
      <c r="BR111" s="901"/>
      <c r="BS111" s="901"/>
      <c r="BT111" s="901"/>
      <c r="BU111" s="901"/>
      <c r="BV111" s="901" t="s">
        <v>410</v>
      </c>
      <c r="BW111" s="901"/>
      <c r="BX111" s="901"/>
      <c r="BY111" s="901"/>
      <c r="BZ111" s="901"/>
      <c r="CA111" s="901" t="s">
        <v>437</v>
      </c>
      <c r="CB111" s="901"/>
      <c r="CC111" s="901"/>
      <c r="CD111" s="901"/>
      <c r="CE111" s="901"/>
      <c r="CF111" s="962" t="s">
        <v>392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437</v>
      </c>
      <c r="DM111" s="901"/>
      <c r="DN111" s="901"/>
      <c r="DO111" s="901"/>
      <c r="DP111" s="901"/>
      <c r="DQ111" s="901" t="s">
        <v>392</v>
      </c>
      <c r="DR111" s="901"/>
      <c r="DS111" s="901"/>
      <c r="DT111" s="901"/>
      <c r="DU111" s="901"/>
      <c r="DV111" s="878" t="s">
        <v>410</v>
      </c>
      <c r="DW111" s="878"/>
      <c r="DX111" s="878"/>
      <c r="DY111" s="878"/>
      <c r="DZ111" s="879"/>
    </row>
    <row r="112" spans="1:131" s="248" customFormat="1" ht="26.25" customHeight="1">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410</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10803175</v>
      </c>
      <c r="BR112" s="901"/>
      <c r="BS112" s="901"/>
      <c r="BT112" s="901"/>
      <c r="BU112" s="901"/>
      <c r="BV112" s="901">
        <v>10055679</v>
      </c>
      <c r="BW112" s="901"/>
      <c r="BX112" s="901"/>
      <c r="BY112" s="901"/>
      <c r="BZ112" s="901"/>
      <c r="CA112" s="901">
        <v>8943908</v>
      </c>
      <c r="CB112" s="901"/>
      <c r="CC112" s="901"/>
      <c r="CD112" s="901"/>
      <c r="CE112" s="901"/>
      <c r="CF112" s="962">
        <v>76.8</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442</v>
      </c>
      <c r="DM112" s="901"/>
      <c r="DN112" s="901"/>
      <c r="DO112" s="901"/>
      <c r="DP112" s="901"/>
      <c r="DQ112" s="901" t="s">
        <v>437</v>
      </c>
      <c r="DR112" s="901"/>
      <c r="DS112" s="901"/>
      <c r="DT112" s="901"/>
      <c r="DU112" s="901"/>
      <c r="DV112" s="878" t="s">
        <v>410</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535048</v>
      </c>
      <c r="AB113" s="1010"/>
      <c r="AC113" s="1010"/>
      <c r="AD113" s="1010"/>
      <c r="AE113" s="1011"/>
      <c r="AF113" s="1012">
        <v>487043</v>
      </c>
      <c r="AG113" s="1010"/>
      <c r="AH113" s="1010"/>
      <c r="AI113" s="1010"/>
      <c r="AJ113" s="1011"/>
      <c r="AK113" s="1012">
        <v>477418</v>
      </c>
      <c r="AL113" s="1010"/>
      <c r="AM113" s="1010"/>
      <c r="AN113" s="1010"/>
      <c r="AO113" s="1011"/>
      <c r="AP113" s="1013">
        <v>4.0999999999999996</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722699</v>
      </c>
      <c r="BR113" s="901"/>
      <c r="BS113" s="901"/>
      <c r="BT113" s="901"/>
      <c r="BU113" s="901"/>
      <c r="BV113" s="901">
        <v>622920</v>
      </c>
      <c r="BW113" s="901"/>
      <c r="BX113" s="901"/>
      <c r="BY113" s="901"/>
      <c r="BZ113" s="901"/>
      <c r="CA113" s="901">
        <v>538066</v>
      </c>
      <c r="CB113" s="901"/>
      <c r="CC113" s="901"/>
      <c r="CD113" s="901"/>
      <c r="CE113" s="901"/>
      <c r="CF113" s="962">
        <v>4.5999999999999996</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392</v>
      </c>
      <c r="DM113" s="864"/>
      <c r="DN113" s="864"/>
      <c r="DO113" s="864"/>
      <c r="DP113" s="865"/>
      <c r="DQ113" s="866" t="s">
        <v>410</v>
      </c>
      <c r="DR113" s="864"/>
      <c r="DS113" s="864"/>
      <c r="DT113" s="864"/>
      <c r="DU113" s="865"/>
      <c r="DV113" s="911" t="s">
        <v>410</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41127</v>
      </c>
      <c r="AB114" s="864"/>
      <c r="AC114" s="864"/>
      <c r="AD114" s="864"/>
      <c r="AE114" s="865"/>
      <c r="AF114" s="866">
        <v>45045</v>
      </c>
      <c r="AG114" s="864"/>
      <c r="AH114" s="864"/>
      <c r="AI114" s="864"/>
      <c r="AJ114" s="865"/>
      <c r="AK114" s="866">
        <v>44732</v>
      </c>
      <c r="AL114" s="864"/>
      <c r="AM114" s="864"/>
      <c r="AN114" s="864"/>
      <c r="AO114" s="865"/>
      <c r="AP114" s="911">
        <v>0.4</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683775</v>
      </c>
      <c r="BR114" s="901"/>
      <c r="BS114" s="901"/>
      <c r="BT114" s="901"/>
      <c r="BU114" s="901"/>
      <c r="BV114" s="901">
        <v>703764</v>
      </c>
      <c r="BW114" s="901"/>
      <c r="BX114" s="901"/>
      <c r="BY114" s="901"/>
      <c r="BZ114" s="901"/>
      <c r="CA114" s="901">
        <v>676626</v>
      </c>
      <c r="CB114" s="901"/>
      <c r="CC114" s="901"/>
      <c r="CD114" s="901"/>
      <c r="CE114" s="901"/>
      <c r="CF114" s="962">
        <v>5.8</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410</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107376</v>
      </c>
      <c r="AB115" s="1010"/>
      <c r="AC115" s="1010"/>
      <c r="AD115" s="1010"/>
      <c r="AE115" s="1011"/>
      <c r="AF115" s="1012">
        <v>103398</v>
      </c>
      <c r="AG115" s="1010"/>
      <c r="AH115" s="1010"/>
      <c r="AI115" s="1010"/>
      <c r="AJ115" s="1011"/>
      <c r="AK115" s="1012">
        <v>108186</v>
      </c>
      <c r="AL115" s="1010"/>
      <c r="AM115" s="1010"/>
      <c r="AN115" s="1010"/>
      <c r="AO115" s="1011"/>
      <c r="AP115" s="1013">
        <v>0.9</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410</v>
      </c>
      <c r="BR115" s="901"/>
      <c r="BS115" s="901"/>
      <c r="BT115" s="901"/>
      <c r="BU115" s="901"/>
      <c r="BV115" s="901" t="s">
        <v>410</v>
      </c>
      <c r="BW115" s="901"/>
      <c r="BX115" s="901"/>
      <c r="BY115" s="901"/>
      <c r="BZ115" s="901"/>
      <c r="CA115" s="901" t="s">
        <v>410</v>
      </c>
      <c r="CB115" s="901"/>
      <c r="CC115" s="901"/>
      <c r="CD115" s="901"/>
      <c r="CE115" s="901"/>
      <c r="CF115" s="962" t="s">
        <v>442</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392</v>
      </c>
      <c r="DH115" s="864"/>
      <c r="DI115" s="864"/>
      <c r="DJ115" s="864"/>
      <c r="DK115" s="865"/>
      <c r="DL115" s="866" t="s">
        <v>441</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441</v>
      </c>
      <c r="AG116" s="864"/>
      <c r="AH116" s="864"/>
      <c r="AI116" s="864"/>
      <c r="AJ116" s="865"/>
      <c r="AK116" s="866" t="s">
        <v>437</v>
      </c>
      <c r="AL116" s="864"/>
      <c r="AM116" s="864"/>
      <c r="AN116" s="864"/>
      <c r="AO116" s="865"/>
      <c r="AP116" s="911" t="s">
        <v>392</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392</v>
      </c>
      <c r="BR116" s="901"/>
      <c r="BS116" s="901"/>
      <c r="BT116" s="901"/>
      <c r="BU116" s="901"/>
      <c r="BV116" s="901" t="s">
        <v>438</v>
      </c>
      <c r="BW116" s="901"/>
      <c r="BX116" s="901"/>
      <c r="BY116" s="901"/>
      <c r="BZ116" s="901"/>
      <c r="CA116" s="901" t="s">
        <v>442</v>
      </c>
      <c r="CB116" s="901"/>
      <c r="CC116" s="901"/>
      <c r="CD116" s="901"/>
      <c r="CE116" s="901"/>
      <c r="CF116" s="962" t="s">
        <v>437</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441</v>
      </c>
      <c r="DM116" s="864"/>
      <c r="DN116" s="864"/>
      <c r="DO116" s="864"/>
      <c r="DP116" s="865"/>
      <c r="DQ116" s="866" t="s">
        <v>410</v>
      </c>
      <c r="DR116" s="864"/>
      <c r="DS116" s="864"/>
      <c r="DT116" s="864"/>
      <c r="DU116" s="865"/>
      <c r="DV116" s="911" t="s">
        <v>410</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2696878</v>
      </c>
      <c r="AB117" s="996"/>
      <c r="AC117" s="996"/>
      <c r="AD117" s="996"/>
      <c r="AE117" s="997"/>
      <c r="AF117" s="998">
        <v>2566128</v>
      </c>
      <c r="AG117" s="996"/>
      <c r="AH117" s="996"/>
      <c r="AI117" s="996"/>
      <c r="AJ117" s="997"/>
      <c r="AK117" s="998">
        <v>2582918</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438</v>
      </c>
      <c r="BW117" s="901"/>
      <c r="BX117" s="901"/>
      <c r="BY117" s="901"/>
      <c r="BZ117" s="901"/>
      <c r="CA117" s="901" t="s">
        <v>438</v>
      </c>
      <c r="CB117" s="901"/>
      <c r="CC117" s="901"/>
      <c r="CD117" s="901"/>
      <c r="CE117" s="901"/>
      <c r="CF117" s="962" t="s">
        <v>392</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442</v>
      </c>
      <c r="DM117" s="864"/>
      <c r="DN117" s="864"/>
      <c r="DO117" s="864"/>
      <c r="DP117" s="865"/>
      <c r="DQ117" s="866" t="s">
        <v>438</v>
      </c>
      <c r="DR117" s="864"/>
      <c r="DS117" s="864"/>
      <c r="DT117" s="864"/>
      <c r="DU117" s="865"/>
      <c r="DV117" s="911" t="s">
        <v>392</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438</v>
      </c>
      <c r="BW118" s="932"/>
      <c r="BX118" s="932"/>
      <c r="BY118" s="932"/>
      <c r="BZ118" s="932"/>
      <c r="CA118" s="932" t="s">
        <v>438</v>
      </c>
      <c r="CB118" s="932"/>
      <c r="CC118" s="932"/>
      <c r="CD118" s="932"/>
      <c r="CE118" s="932"/>
      <c r="CF118" s="962" t="s">
        <v>442</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441</v>
      </c>
      <c r="DM118" s="864"/>
      <c r="DN118" s="864"/>
      <c r="DO118" s="864"/>
      <c r="DP118" s="865"/>
      <c r="DQ118" s="866" t="s">
        <v>438</v>
      </c>
      <c r="DR118" s="864"/>
      <c r="DS118" s="864"/>
      <c r="DT118" s="864"/>
      <c r="DU118" s="865"/>
      <c r="DV118" s="911" t="s">
        <v>392</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392</v>
      </c>
      <c r="AG119" s="982"/>
      <c r="AH119" s="982"/>
      <c r="AI119" s="982"/>
      <c r="AJ119" s="983"/>
      <c r="AK119" s="984" t="s">
        <v>438</v>
      </c>
      <c r="AL119" s="982"/>
      <c r="AM119" s="982"/>
      <c r="AN119" s="982"/>
      <c r="AO119" s="983"/>
      <c r="AP119" s="985" t="s">
        <v>392</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466</v>
      </c>
      <c r="BP119" s="965"/>
      <c r="BQ119" s="969">
        <v>32008378</v>
      </c>
      <c r="BR119" s="932"/>
      <c r="BS119" s="932"/>
      <c r="BT119" s="932"/>
      <c r="BU119" s="932"/>
      <c r="BV119" s="932">
        <v>30860660</v>
      </c>
      <c r="BW119" s="932"/>
      <c r="BX119" s="932"/>
      <c r="BY119" s="932"/>
      <c r="BZ119" s="932"/>
      <c r="CA119" s="932">
        <v>29070636</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392</v>
      </c>
      <c r="DH119" s="847"/>
      <c r="DI119" s="847"/>
      <c r="DJ119" s="847"/>
      <c r="DK119" s="848"/>
      <c r="DL119" s="849" t="s">
        <v>392</v>
      </c>
      <c r="DM119" s="847"/>
      <c r="DN119" s="847"/>
      <c r="DO119" s="847"/>
      <c r="DP119" s="848"/>
      <c r="DQ119" s="849" t="s">
        <v>442</v>
      </c>
      <c r="DR119" s="847"/>
      <c r="DS119" s="847"/>
      <c r="DT119" s="847"/>
      <c r="DU119" s="848"/>
      <c r="DV119" s="935" t="s">
        <v>392</v>
      </c>
      <c r="DW119" s="936"/>
      <c r="DX119" s="936"/>
      <c r="DY119" s="936"/>
      <c r="DZ119" s="937"/>
    </row>
    <row r="120" spans="1:130" s="248" customFormat="1" ht="26.25" customHeight="1">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392</v>
      </c>
      <c r="AB120" s="864"/>
      <c r="AC120" s="864"/>
      <c r="AD120" s="864"/>
      <c r="AE120" s="865"/>
      <c r="AF120" s="866" t="s">
        <v>442</v>
      </c>
      <c r="AG120" s="864"/>
      <c r="AH120" s="864"/>
      <c r="AI120" s="864"/>
      <c r="AJ120" s="865"/>
      <c r="AK120" s="866" t="s">
        <v>392</v>
      </c>
      <c r="AL120" s="864"/>
      <c r="AM120" s="864"/>
      <c r="AN120" s="864"/>
      <c r="AO120" s="865"/>
      <c r="AP120" s="911" t="s">
        <v>438</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9027893</v>
      </c>
      <c r="BR120" s="929"/>
      <c r="BS120" s="929"/>
      <c r="BT120" s="929"/>
      <c r="BU120" s="929"/>
      <c r="BV120" s="929">
        <v>9642898</v>
      </c>
      <c r="BW120" s="929"/>
      <c r="BX120" s="929"/>
      <c r="BY120" s="929"/>
      <c r="BZ120" s="929"/>
      <c r="CA120" s="929">
        <v>9807068</v>
      </c>
      <c r="CB120" s="929"/>
      <c r="CC120" s="929"/>
      <c r="CD120" s="929"/>
      <c r="CE120" s="929"/>
      <c r="CF120" s="953">
        <v>84.3</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10803175</v>
      </c>
      <c r="DH120" s="929"/>
      <c r="DI120" s="929"/>
      <c r="DJ120" s="929"/>
      <c r="DK120" s="929"/>
      <c r="DL120" s="929">
        <v>10055679</v>
      </c>
      <c r="DM120" s="929"/>
      <c r="DN120" s="929"/>
      <c r="DO120" s="929"/>
      <c r="DP120" s="929"/>
      <c r="DQ120" s="929">
        <v>8943908</v>
      </c>
      <c r="DR120" s="929"/>
      <c r="DS120" s="929"/>
      <c r="DT120" s="929"/>
      <c r="DU120" s="929"/>
      <c r="DV120" s="930">
        <v>76.8</v>
      </c>
      <c r="DW120" s="930"/>
      <c r="DX120" s="930"/>
      <c r="DY120" s="930"/>
      <c r="DZ120" s="931"/>
    </row>
    <row r="121" spans="1:130" s="248" customFormat="1" ht="26.25" customHeight="1">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392</v>
      </c>
      <c r="AG121" s="864"/>
      <c r="AH121" s="864"/>
      <c r="AI121" s="864"/>
      <c r="AJ121" s="865"/>
      <c r="AK121" s="866" t="s">
        <v>442</v>
      </c>
      <c r="AL121" s="864"/>
      <c r="AM121" s="864"/>
      <c r="AN121" s="864"/>
      <c r="AO121" s="865"/>
      <c r="AP121" s="911" t="s">
        <v>392</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127793</v>
      </c>
      <c r="BR121" s="901"/>
      <c r="BS121" s="901"/>
      <c r="BT121" s="901"/>
      <c r="BU121" s="901"/>
      <c r="BV121" s="901">
        <v>64645</v>
      </c>
      <c r="BW121" s="901"/>
      <c r="BX121" s="901"/>
      <c r="BY121" s="901"/>
      <c r="BZ121" s="901"/>
      <c r="CA121" s="901">
        <v>5838</v>
      </c>
      <c r="CB121" s="901"/>
      <c r="CC121" s="901"/>
      <c r="CD121" s="901"/>
      <c r="CE121" s="901"/>
      <c r="CF121" s="962">
        <v>0.1</v>
      </c>
      <c r="CG121" s="963"/>
      <c r="CH121" s="963"/>
      <c r="CI121" s="963"/>
      <c r="CJ121" s="963"/>
      <c r="CK121" s="956"/>
      <c r="CL121" s="942"/>
      <c r="CM121" s="942"/>
      <c r="CN121" s="942"/>
      <c r="CO121" s="943"/>
      <c r="CP121" s="922"/>
      <c r="CQ121" s="923"/>
      <c r="CR121" s="923"/>
      <c r="CS121" s="923"/>
      <c r="CT121" s="923"/>
      <c r="CU121" s="923"/>
      <c r="CV121" s="923"/>
      <c r="CW121" s="923"/>
      <c r="CX121" s="923"/>
      <c r="CY121" s="923"/>
      <c r="CZ121" s="923"/>
      <c r="DA121" s="923"/>
      <c r="DB121" s="923"/>
      <c r="DC121" s="923"/>
      <c r="DD121" s="923"/>
      <c r="DE121" s="923"/>
      <c r="DF121" s="924"/>
      <c r="DG121" s="900"/>
      <c r="DH121" s="901"/>
      <c r="DI121" s="901"/>
      <c r="DJ121" s="901"/>
      <c r="DK121" s="901"/>
      <c r="DL121" s="901"/>
      <c r="DM121" s="901"/>
      <c r="DN121" s="901"/>
      <c r="DO121" s="901"/>
      <c r="DP121" s="901"/>
      <c r="DQ121" s="901"/>
      <c r="DR121" s="901"/>
      <c r="DS121" s="901"/>
      <c r="DT121" s="901"/>
      <c r="DU121" s="901"/>
      <c r="DV121" s="878"/>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392</v>
      </c>
      <c r="AB122" s="864"/>
      <c r="AC122" s="864"/>
      <c r="AD122" s="864"/>
      <c r="AE122" s="865"/>
      <c r="AF122" s="866" t="s">
        <v>442</v>
      </c>
      <c r="AG122" s="864"/>
      <c r="AH122" s="864"/>
      <c r="AI122" s="864"/>
      <c r="AJ122" s="865"/>
      <c r="AK122" s="866" t="s">
        <v>442</v>
      </c>
      <c r="AL122" s="864"/>
      <c r="AM122" s="864"/>
      <c r="AN122" s="864"/>
      <c r="AO122" s="865"/>
      <c r="AP122" s="911" t="s">
        <v>442</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21788251</v>
      </c>
      <c r="BR122" s="932"/>
      <c r="BS122" s="932"/>
      <c r="BT122" s="932"/>
      <c r="BU122" s="932"/>
      <c r="BV122" s="932">
        <v>21125464</v>
      </c>
      <c r="BW122" s="932"/>
      <c r="BX122" s="932"/>
      <c r="BY122" s="932"/>
      <c r="BZ122" s="932"/>
      <c r="CA122" s="932">
        <v>20552273</v>
      </c>
      <c r="CB122" s="932"/>
      <c r="CC122" s="932"/>
      <c r="CD122" s="932"/>
      <c r="CE122" s="932"/>
      <c r="CF122" s="933">
        <v>176.6</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392</v>
      </c>
      <c r="AB123" s="864"/>
      <c r="AC123" s="864"/>
      <c r="AD123" s="864"/>
      <c r="AE123" s="865"/>
      <c r="AF123" s="866" t="s">
        <v>442</v>
      </c>
      <c r="AG123" s="864"/>
      <c r="AH123" s="864"/>
      <c r="AI123" s="864"/>
      <c r="AJ123" s="865"/>
      <c r="AK123" s="866" t="s">
        <v>442</v>
      </c>
      <c r="AL123" s="864"/>
      <c r="AM123" s="864"/>
      <c r="AN123" s="864"/>
      <c r="AO123" s="865"/>
      <c r="AP123" s="911" t="s">
        <v>392</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475</v>
      </c>
      <c r="BP123" s="965"/>
      <c r="BQ123" s="919">
        <v>30943937</v>
      </c>
      <c r="BR123" s="920"/>
      <c r="BS123" s="920"/>
      <c r="BT123" s="920"/>
      <c r="BU123" s="920"/>
      <c r="BV123" s="920">
        <v>30833007</v>
      </c>
      <c r="BW123" s="920"/>
      <c r="BX123" s="920"/>
      <c r="BY123" s="920"/>
      <c r="BZ123" s="920"/>
      <c r="CA123" s="920">
        <v>30365179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125</v>
      </c>
      <c r="AB124" s="864"/>
      <c r="AC124" s="864"/>
      <c r="AD124" s="864"/>
      <c r="AE124" s="865"/>
      <c r="AF124" s="866" t="s">
        <v>392</v>
      </c>
      <c r="AG124" s="864"/>
      <c r="AH124" s="864"/>
      <c r="AI124" s="864"/>
      <c r="AJ124" s="865"/>
      <c r="AK124" s="866" t="s">
        <v>476</v>
      </c>
      <c r="AL124" s="864"/>
      <c r="AM124" s="864"/>
      <c r="AN124" s="864"/>
      <c r="AO124" s="865"/>
      <c r="AP124" s="911" t="s">
        <v>125</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9.6</v>
      </c>
      <c r="BR124" s="918"/>
      <c r="BS124" s="918"/>
      <c r="BT124" s="918"/>
      <c r="BU124" s="918"/>
      <c r="BV124" s="918">
        <v>0.2</v>
      </c>
      <c r="BW124" s="918"/>
      <c r="BX124" s="918"/>
      <c r="BY124" s="918"/>
      <c r="BZ124" s="918"/>
      <c r="CA124" s="918" t="s">
        <v>478</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125</v>
      </c>
      <c r="DH124" s="847"/>
      <c r="DI124" s="847"/>
      <c r="DJ124" s="847"/>
      <c r="DK124" s="848"/>
      <c r="DL124" s="849" t="s">
        <v>125</v>
      </c>
      <c r="DM124" s="847"/>
      <c r="DN124" s="847"/>
      <c r="DO124" s="847"/>
      <c r="DP124" s="848"/>
      <c r="DQ124" s="849" t="s">
        <v>125</v>
      </c>
      <c r="DR124" s="847"/>
      <c r="DS124" s="847"/>
      <c r="DT124" s="847"/>
      <c r="DU124" s="848"/>
      <c r="DV124" s="935" t="s">
        <v>125</v>
      </c>
      <c r="DW124" s="936"/>
      <c r="DX124" s="936"/>
      <c r="DY124" s="936"/>
      <c r="DZ124" s="937"/>
    </row>
    <row r="125" spans="1:130" s="248" customFormat="1" ht="26.25" customHeight="1">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480</v>
      </c>
      <c r="AB125" s="864"/>
      <c r="AC125" s="864"/>
      <c r="AD125" s="864"/>
      <c r="AE125" s="865"/>
      <c r="AF125" s="866" t="s">
        <v>392</v>
      </c>
      <c r="AG125" s="864"/>
      <c r="AH125" s="864"/>
      <c r="AI125" s="864"/>
      <c r="AJ125" s="865"/>
      <c r="AK125" s="866" t="s">
        <v>481</v>
      </c>
      <c r="AL125" s="864"/>
      <c r="AM125" s="864"/>
      <c r="AN125" s="864"/>
      <c r="AO125" s="865"/>
      <c r="AP125" s="911" t="s">
        <v>482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482</v>
      </c>
      <c r="DH125" s="929"/>
      <c r="DI125" s="929"/>
      <c r="DJ125" s="929"/>
      <c r="DK125" s="929"/>
      <c r="DL125" s="929" t="s">
        <v>485</v>
      </c>
      <c r="DM125" s="929"/>
      <c r="DN125" s="929"/>
      <c r="DO125" s="929"/>
      <c r="DP125" s="929"/>
      <c r="DQ125" s="929" t="s">
        <v>485</v>
      </c>
      <c r="DR125" s="929"/>
      <c r="DS125" s="929"/>
      <c r="DT125" s="929"/>
      <c r="DU125" s="929"/>
      <c r="DV125" s="930" t="s">
        <v>125</v>
      </c>
      <c r="DW125" s="930"/>
      <c r="DX125" s="930"/>
      <c r="DY125" s="930"/>
      <c r="DZ125" s="931"/>
    </row>
    <row r="126" spans="1:130" s="248" customFormat="1" ht="26.25" customHeight="1" thickBot="1">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125</v>
      </c>
      <c r="AB126" s="864"/>
      <c r="AC126" s="864"/>
      <c r="AD126" s="864"/>
      <c r="AE126" s="865"/>
      <c r="AF126" s="866" t="s">
        <v>478</v>
      </c>
      <c r="AG126" s="864"/>
      <c r="AH126" s="864"/>
      <c r="AI126" s="864"/>
      <c r="AJ126" s="865"/>
      <c r="AK126" s="866" t="s">
        <v>481</v>
      </c>
      <c r="AL126" s="864"/>
      <c r="AM126" s="864"/>
      <c r="AN126" s="864"/>
      <c r="AO126" s="865"/>
      <c r="AP126" s="911" t="s">
        <v>125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478</v>
      </c>
      <c r="DM126" s="901"/>
      <c r="DN126" s="901"/>
      <c r="DO126" s="901"/>
      <c r="DP126" s="901"/>
      <c r="DQ126" s="901" t="s">
        <v>392</v>
      </c>
      <c r="DR126" s="901"/>
      <c r="DS126" s="901"/>
      <c r="DT126" s="901"/>
      <c r="DU126" s="901"/>
      <c r="DV126" s="878" t="s">
        <v>480</v>
      </c>
      <c r="DW126" s="878"/>
      <c r="DX126" s="878"/>
      <c r="DY126" s="878"/>
      <c r="DZ126" s="879"/>
    </row>
    <row r="127" spans="1:130" s="248" customFormat="1" ht="26.25" customHeight="1">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107376</v>
      </c>
      <c r="AB127" s="864"/>
      <c r="AC127" s="864"/>
      <c r="AD127" s="864"/>
      <c r="AE127" s="865"/>
      <c r="AF127" s="866">
        <v>103398</v>
      </c>
      <c r="AG127" s="864"/>
      <c r="AH127" s="864"/>
      <c r="AI127" s="864"/>
      <c r="AJ127" s="865"/>
      <c r="AK127" s="866">
        <v>108186</v>
      </c>
      <c r="AL127" s="864"/>
      <c r="AM127" s="864"/>
      <c r="AN127" s="864"/>
      <c r="AO127" s="865"/>
      <c r="AP127" s="911">
        <v>0.9</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494</v>
      </c>
      <c r="DH127" s="901"/>
      <c r="DI127" s="901"/>
      <c r="DJ127" s="901"/>
      <c r="DK127" s="901"/>
      <c r="DL127" s="901" t="s">
        <v>482</v>
      </c>
      <c r="DM127" s="901"/>
      <c r="DN127" s="901"/>
      <c r="DO127" s="901"/>
      <c r="DP127" s="901"/>
      <c r="DQ127" s="901" t="s">
        <v>481</v>
      </c>
      <c r="DR127" s="901"/>
      <c r="DS127" s="901"/>
      <c r="DT127" s="901"/>
      <c r="DU127" s="901"/>
      <c r="DV127" s="878" t="s">
        <v>495</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67417</v>
      </c>
      <c r="AB128" s="885"/>
      <c r="AC128" s="885"/>
      <c r="AD128" s="885"/>
      <c r="AE128" s="886"/>
      <c r="AF128" s="887">
        <v>65667</v>
      </c>
      <c r="AG128" s="885"/>
      <c r="AH128" s="885"/>
      <c r="AI128" s="885"/>
      <c r="AJ128" s="886"/>
      <c r="AK128" s="887">
        <v>59708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499</v>
      </c>
      <c r="BG128" s="871"/>
      <c r="BH128" s="871"/>
      <c r="BI128" s="871"/>
      <c r="BJ128" s="871"/>
      <c r="BK128" s="871"/>
      <c r="BL128" s="894"/>
      <c r="BM128" s="870">
        <v>12.9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499</v>
      </c>
      <c r="DH128" s="875"/>
      <c r="DI128" s="875"/>
      <c r="DJ128" s="875"/>
      <c r="DK128" s="875"/>
      <c r="DL128" s="875" t="s">
        <v>501</v>
      </c>
      <c r="DM128" s="875"/>
      <c r="DN128" s="875"/>
      <c r="DO128" s="875"/>
      <c r="DP128" s="875"/>
      <c r="DQ128" s="875" t="s">
        <v>495</v>
      </c>
      <c r="DR128" s="875"/>
      <c r="DS128" s="875"/>
      <c r="DT128" s="875"/>
      <c r="DU128" s="875"/>
      <c r="DV128" s="876" t="s">
        <v>494</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13020195</v>
      </c>
      <c r="AB129" s="864"/>
      <c r="AC129" s="864"/>
      <c r="AD129" s="864"/>
      <c r="AE129" s="865"/>
      <c r="AF129" s="866">
        <v>13031885</v>
      </c>
      <c r="AG129" s="864"/>
      <c r="AH129" s="864"/>
      <c r="AI129" s="864"/>
      <c r="AJ129" s="865"/>
      <c r="AK129" s="866">
        <v>13508779</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499</v>
      </c>
      <c r="BG129" s="854"/>
      <c r="BH129" s="854"/>
      <c r="BI129" s="854"/>
      <c r="BJ129" s="854"/>
      <c r="BK129" s="854"/>
      <c r="BL129" s="855"/>
      <c r="BM129" s="853">
        <v>17.899999999999999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2003587</v>
      </c>
      <c r="AB130" s="864"/>
      <c r="AC130" s="864"/>
      <c r="AD130" s="864"/>
      <c r="AE130" s="865"/>
      <c r="AF130" s="866">
        <v>1853847</v>
      </c>
      <c r="AG130" s="864"/>
      <c r="AH130" s="864"/>
      <c r="AI130" s="864"/>
      <c r="AJ130" s="865"/>
      <c r="AK130" s="866">
        <v>1869794</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5.6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11016608</v>
      </c>
      <c r="AB131" s="847"/>
      <c r="AC131" s="847"/>
      <c r="AD131" s="847"/>
      <c r="AE131" s="848"/>
      <c r="AF131" s="849">
        <v>11178038</v>
      </c>
      <c r="AG131" s="847"/>
      <c r="AH131" s="847"/>
      <c r="AI131" s="847"/>
      <c r="AJ131" s="848"/>
      <c r="AK131" s="849">
        <v>11638985</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t="s">
        <v>125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5.6811860779999996</v>
      </c>
      <c r="AB132" s="827"/>
      <c r="AC132" s="827"/>
      <c r="AD132" s="827"/>
      <c r="AE132" s="828"/>
      <c r="AF132" s="829">
        <v>5.784682428</v>
      </c>
      <c r="AG132" s="827"/>
      <c r="AH132" s="827"/>
      <c r="AI132" s="827"/>
      <c r="AJ132" s="828"/>
      <c r="AK132" s="829">
        <v>5.6140290579999998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6.5</v>
      </c>
      <c r="AB133" s="806"/>
      <c r="AC133" s="806"/>
      <c r="AD133" s="806"/>
      <c r="AE133" s="807"/>
      <c r="AF133" s="805">
        <v>6.2</v>
      </c>
      <c r="AG133" s="806"/>
      <c r="AH133" s="806"/>
      <c r="AI133" s="806"/>
      <c r="AJ133" s="807"/>
      <c r="AK133" s="805">
        <v>5.6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7FVvqbvM9tdHYGVfQUFBD/OhIv7V+cvrqSBhmiVfpXLOdTJfzfFLhK5PVC6ewf1H19qyXUpcd3XxPpoF2xWTQ==" saltValue="ZTkbovEtyNJ8dtofKFUF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L/dVYL4vbOcxEzkO5NiMXeyhSVUZ+VHGxb4mmwmvHsaz1NixWK2rH73d0f9AxQsLyUyhwfPWHtQW1dMMVgXQhw==" saltValue="J8tUSXfPU708QmIp61X98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WRuBa2KrwsUFpfhMlqv/X4kwXfMblRc3fctapzs72jN+K9mM+0BvNtwoDTlC0161cBJabfGc3SutjcIr2ctw==" saltValue="pahW/foqgp+vXTbCYVq78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3042428</v>
      </c>
      <c r="AP9" s="314">
        <v>45236</v>
      </c>
      <c r="AQ9" s="315">
        <v>63314</v>
      </c>
      <c r="AR9" s="316">
        <v>-28.6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574236</v>
      </c>
      <c r="AP10" s="317">
        <v>8538</v>
      </c>
      <c r="AQ10" s="318">
        <v>6537</v>
      </c>
      <c r="AR10" s="319">
        <v>30.6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4888</v>
      </c>
      <c r="AP11" s="317">
        <v>73</v>
      </c>
      <c r="AQ11" s="318">
        <v>1199</v>
      </c>
      <c r="AR11" s="319">
        <v>-93.9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6</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191435</v>
      </c>
      <c r="AP13" s="317">
        <v>2846</v>
      </c>
      <c r="AQ13" s="318">
        <v>2551</v>
      </c>
      <c r="AR13" s="319">
        <v>11.6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55470</v>
      </c>
      <c r="AP14" s="317">
        <v>825</v>
      </c>
      <c r="AQ14" s="318">
        <v>1371</v>
      </c>
      <c r="AR14" s="319">
        <v>-39.799999999999997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-221047</v>
      </c>
      <c r="AP15" s="317">
        <v>-3287</v>
      </c>
      <c r="AQ15" s="318">
        <v>-3830</v>
      </c>
      <c r="AR15" s="319">
        <v>-14.2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3647410</v>
      </c>
      <c r="AP16" s="317">
        <v>54231</v>
      </c>
      <c r="AQ16" s="318">
        <v>71148</v>
      </c>
      <c r="AR16" s="319">
        <v>-23.8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4.42</v>
      </c>
      <c r="AP21" s="331">
        <v>6.38</v>
      </c>
      <c r="AQ21" s="332">
        <v>-1.96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92.5</v>
      </c>
      <c r="AP22" s="336">
        <v>98.2</v>
      </c>
      <c r="AQ22" s="337">
        <v>-5.7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1952582</v>
      </c>
      <c r="AP32" s="345">
        <v>29032</v>
      </c>
      <c r="AQ32" s="346">
        <v>34974</v>
      </c>
      <c r="AR32" s="347">
        <v>-17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13</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477418</v>
      </c>
      <c r="AP35" s="345">
        <v>7098</v>
      </c>
      <c r="AQ35" s="346">
        <v>9202</v>
      </c>
      <c r="AR35" s="347">
        <v>-22.9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44732</v>
      </c>
      <c r="AP36" s="345">
        <v>665</v>
      </c>
      <c r="AQ36" s="346">
        <v>1932</v>
      </c>
      <c r="AR36" s="347">
        <v>-65.599999999999994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108186</v>
      </c>
      <c r="AP37" s="345">
        <v>1609</v>
      </c>
      <c r="AQ37" s="346">
        <v>1045</v>
      </c>
      <c r="AR37" s="347">
        <v>54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-59708</v>
      </c>
      <c r="AP39" s="345">
        <v>-888</v>
      </c>
      <c r="AQ39" s="346">
        <v>-6121</v>
      </c>
      <c r="AR39" s="347">
        <v>-85.5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-1869794</v>
      </c>
      <c r="AP40" s="345">
        <v>-27801</v>
      </c>
      <c r="AQ40" s="346">
        <v>-29274</v>
      </c>
      <c r="AR40" s="347">
        <v>-5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653416</v>
      </c>
      <c r="AP41" s="345">
        <v>9715</v>
      </c>
      <c r="AQ41" s="346">
        <v>11772</v>
      </c>
      <c r="AR41" s="347">
        <v>-17.5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2017282</v>
      </c>
      <c r="AN51" s="367">
        <v>32696</v>
      </c>
      <c r="AO51" s="368">
        <v>-18.8</v>
      </c>
      <c r="AP51" s="369">
        <v>44504</v>
      </c>
      <c r="AQ51" s="370">
        <v>-5.9</v>
      </c>
      <c r="AR51" s="371">
        <v>-12.9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1057342</v>
      </c>
      <c r="AN52" s="375">
        <v>17137</v>
      </c>
      <c r="AO52" s="376">
        <v>-13.1</v>
      </c>
      <c r="AP52" s="377">
        <v>25876</v>
      </c>
      <c r="AQ52" s="378">
        <v>7.4</v>
      </c>
      <c r="AR52" s="379">
        <v>-20.5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2481950</v>
      </c>
      <c r="AN53" s="367">
        <v>39347</v>
      </c>
      <c r="AO53" s="368">
        <v>20.3</v>
      </c>
      <c r="AP53" s="369">
        <v>47820</v>
      </c>
      <c r="AQ53" s="370">
        <v>7.5</v>
      </c>
      <c r="AR53" s="371">
        <v>12.8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1113968</v>
      </c>
      <c r="AN54" s="375">
        <v>17660</v>
      </c>
      <c r="AO54" s="376">
        <v>3.1</v>
      </c>
      <c r="AP54" s="377">
        <v>25855</v>
      </c>
      <c r="AQ54" s="378">
        <v>-0.1</v>
      </c>
      <c r="AR54" s="379">
        <v>3.2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2786039</v>
      </c>
      <c r="AN55" s="367">
        <v>43042</v>
      </c>
      <c r="AO55" s="368">
        <v>9.4</v>
      </c>
      <c r="AP55" s="369">
        <v>41934</v>
      </c>
      <c r="AQ55" s="370">
        <v>-12.3</v>
      </c>
      <c r="AR55" s="371">
        <v>21.7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1511032</v>
      </c>
      <c r="AN56" s="375">
        <v>23344</v>
      </c>
      <c r="AO56" s="376">
        <v>32.200000000000003</v>
      </c>
      <c r="AP56" s="377">
        <v>23352</v>
      </c>
      <c r="AQ56" s="378">
        <v>-9.6999999999999993</v>
      </c>
      <c r="AR56" s="379">
        <v>41.9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2193882</v>
      </c>
      <c r="AN57" s="367">
        <v>33114</v>
      </c>
      <c r="AO57" s="368">
        <v>-23.1</v>
      </c>
      <c r="AP57" s="369">
        <v>45588</v>
      </c>
      <c r="AQ57" s="370">
        <v>8.6999999999999993</v>
      </c>
      <c r="AR57" s="371">
        <v>-31.8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1215090</v>
      </c>
      <c r="AN58" s="375">
        <v>18340</v>
      </c>
      <c r="AO58" s="376">
        <v>-21.4</v>
      </c>
      <c r="AP58" s="377">
        <v>24150</v>
      </c>
      <c r="AQ58" s="378">
        <v>3.4</v>
      </c>
      <c r="AR58" s="379">
        <v>-24.8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2543978</v>
      </c>
      <c r="AN59" s="367">
        <v>37825</v>
      </c>
      <c r="AO59" s="368">
        <v>14.2</v>
      </c>
      <c r="AP59" s="369">
        <v>45483</v>
      </c>
      <c r="AQ59" s="370">
        <v>-0.2</v>
      </c>
      <c r="AR59" s="371">
        <v>14.4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1095836</v>
      </c>
      <c r="AN60" s="375">
        <v>16293</v>
      </c>
      <c r="AO60" s="376">
        <v>-11.2</v>
      </c>
      <c r="AP60" s="377">
        <v>24241</v>
      </c>
      <c r="AQ60" s="378">
        <v>0.4</v>
      </c>
      <c r="AR60" s="379">
        <v>-11.6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2404626</v>
      </c>
      <c r="AN61" s="382">
        <v>37205</v>
      </c>
      <c r="AO61" s="383">
        <v>0.4</v>
      </c>
      <c r="AP61" s="384">
        <v>45066</v>
      </c>
      <c r="AQ61" s="385">
        <v>-0.4</v>
      </c>
      <c r="AR61" s="371">
        <v>0.8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1198654</v>
      </c>
      <c r="AN62" s="375">
        <v>18555</v>
      </c>
      <c r="AO62" s="376">
        <v>-2.1</v>
      </c>
      <c r="AP62" s="377">
        <v>24695</v>
      </c>
      <c r="AQ62" s="378">
        <v>0.3</v>
      </c>
      <c r="AR62" s="379">
        <v>-2.4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qAPnObJV5QeSPs0beqNzBPfJq/guV5x8oirzmGqBJDbFKYMsa6tfsERz7wQ87A5+ZqaQQimPxFso8z/MNZjQ==" saltValue="HcYb0ruFhAXT8QOJ8Q93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4JkonCDxa0tOyG04lNF9H+RfKlbV+/rVDxs6MhMhWCfZL+daZ60sjk4PkXTQMkH/Mzi1nOn+zeVhEe/UFzx3Aw==" saltValue="LkzpegV3eaNHfPSXeHD4l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Dc/YqAJA10jX03gBMm+ED6yEmWNe5N56jqvHRer8cg3psvBDz+g/4zGaPfYzMYRKZaQ9iddW09iS6zG/jbergQ==" saltValue="j66d38aeTnI+89fX3kwvY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46.09</v>
      </c>
      <c r="G47" s="12">
        <v>45.33</v>
      </c>
      <c r="H47" s="12">
        <v>20.6</v>
      </c>
      <c r="I47" s="12">
        <v>21.25</v>
      </c>
      <c r="J47" s="13">
        <v>20.79</v>
      </c>
    </row>
    <row r="48" spans="2:10" ht="57.75" customHeight="1">
      <c r="B48" s="14"/>
      <c r="C48" s="1240" t="s">
        <v>4</v>
      </c>
      <c r="D48" s="1240"/>
      <c r="E48" s="1241"/>
      <c r="F48" s="15">
        <v>5.6</v>
      </c>
      <c r="G48" s="16">
        <v>4.33</v>
      </c>
      <c r="H48" s="16">
        <v>3.19</v>
      </c>
      <c r="I48" s="16">
        <v>3.85</v>
      </c>
      <c r="J48" s="17">
        <v>5.05</v>
      </c>
    </row>
    <row r="49" spans="2:10" ht="57.75" customHeight="1" thickBot="1">
      <c r="B49" s="18"/>
      <c r="C49" s="1242" t="s">
        <v>5</v>
      </c>
      <c r="D49" s="1242"/>
      <c r="E49" s="1243"/>
      <c r="F49" s="19">
        <v>1.73</v>
      </c>
      <c r="G49" s="20" t="s">
        <v>570</v>
      </c>
      <c r="H49" s="20" t="s">
        <v>571</v>
      </c>
      <c r="I49" s="20">
        <v>1.33</v>
      </c>
      <c r="J49" s="21">
        <v>1.63</v>
      </c>
    </row>
    <row r="50" spans="2:10" ht="13.5" customHeight="1"/>
  </sheetData>
  <sheetProtection algorithmName="SHA-512" hashValue="SdMBai+d0Gs8kh/UrRuEnBiofwZEz5CyoBO/TEWO9ti/rC+MxJ2wN+gvSEveeNpMzlPWeDvvY+aGi8RiXk+g2w==" saltValue="E4WWkAW6mTolBKh77iIyj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2022-09-26T10:01:16Z</cp:lastPrinted>
  <dcterms:created xsi:type="dcterms:W3CDTF">2022-02-02T07:00:39Z</dcterms:created>
  <dcterms:modified xsi:type="dcterms:W3CDTF">2022-09-27T07:22:43Z</dcterms:modified>
  <cp:category/>
</cp:coreProperties>
</file>